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PN Distribution" sheetId="1" r:id="rId1"/>
  </sheets>
  <definedNames>
    <definedName name="all">'PN Distribution'!$A$5:$K$20</definedName>
    <definedName name="_xlnm.Print_Area" localSheetId="0">'PN Distribution'!$A$5:$K$20</definedName>
  </definedNames>
  <calcPr fullCalcOnLoad="1"/>
</workbook>
</file>

<file path=xl/sharedStrings.xml><?xml version="1.0" encoding="utf-8"?>
<sst xmlns="http://schemas.openxmlformats.org/spreadsheetml/2006/main" count="32" uniqueCount="23">
  <si>
    <t>United States of America</t>
  </si>
  <si>
    <t>United Kingdom</t>
  </si>
  <si>
    <t>The Netherlands</t>
  </si>
  <si>
    <t>Germany</t>
  </si>
  <si>
    <t>France</t>
  </si>
  <si>
    <t>Canada</t>
  </si>
  <si>
    <t>Country</t>
  </si>
  <si>
    <t>TOTAL</t>
  </si>
  <si>
    <t xml:space="preserve">Net Value </t>
  </si>
  <si>
    <t xml:space="preserve">TOTAL </t>
  </si>
  <si>
    <t>HELD  BY</t>
  </si>
  <si>
    <t>A   WORLD BANK</t>
  </si>
  <si>
    <t>B   TREASURER</t>
  </si>
  <si>
    <t xml:space="preserve">C= A+B  TOTAL </t>
  </si>
  <si>
    <t xml:space="preserve">D                           UNDP </t>
  </si>
  <si>
    <t xml:space="preserve">E                           UNEP </t>
  </si>
  <si>
    <t xml:space="preserve">F                            UNIDO </t>
  </si>
  <si>
    <t xml:space="preserve">G                                WORLD BANK </t>
  </si>
  <si>
    <t xml:space="preserve">H                            TREASURER </t>
  </si>
  <si>
    <t xml:space="preserve">D+E+F+G+H=I            I=C   TOTAL </t>
  </si>
  <si>
    <t>IMPLEMENTING  AGENCY  FOR  WHICH  HELD OR ASSIGNED TO</t>
  </si>
  <si>
    <t xml:space="preserve"> MULTILATERAL FUND'S PROMISSORY NOTES</t>
  </si>
  <si>
    <t xml:space="preserve"> Table 9: Status of Promissory Notes As At 27 March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</si>
</sst>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38" fontId="4" fillId="0" borderId="6" xfId="0" applyNumberFormat="1" applyFont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38" fontId="5" fillId="0" borderId="9" xfId="0" applyNumberFormat="1" applyFont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3" fontId="4" fillId="0" borderId="6" xfId="15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M22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18.7109375" style="1" customWidth="1"/>
    <col min="2" max="2" width="15.00390625" style="1" customWidth="1"/>
    <col min="3" max="4" width="12.7109375" style="1" customWidth="1"/>
    <col min="5" max="5" width="0.85546875" style="1" customWidth="1"/>
    <col min="6" max="8" width="12.7109375" style="1" customWidth="1"/>
    <col min="9" max="9" width="11.7109375" style="1" customWidth="1"/>
    <col min="10" max="10" width="11.421875" style="1" customWidth="1"/>
    <col min="11" max="11" width="15.8515625" style="1" customWidth="1"/>
    <col min="12" max="12" width="9.140625" style="1" customWidth="1"/>
    <col min="13" max="13" width="10.7109375" style="1" hidden="1" customWidth="1"/>
    <col min="14" max="16384" width="9.140625" style="1" customWidth="1"/>
  </cols>
  <sheetData>
    <row r="3" ht="12.75">
      <c r="D3" s="2"/>
    </row>
    <row r="4" ht="13.5" thickBot="1"/>
    <row r="5" spans="1:11" ht="15.7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49.5" customHeight="1" thickBot="1">
      <c r="A6" s="31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3.5" thickBo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24.75" customHeight="1" thickBot="1">
      <c r="A8" s="37" t="s">
        <v>6</v>
      </c>
      <c r="B8" s="34" t="s">
        <v>10</v>
      </c>
      <c r="C8" s="35"/>
      <c r="D8" s="36"/>
      <c r="E8" s="6"/>
      <c r="F8" s="34" t="s">
        <v>20</v>
      </c>
      <c r="G8" s="35"/>
      <c r="H8" s="35"/>
      <c r="I8" s="35"/>
      <c r="J8" s="35"/>
      <c r="K8" s="36"/>
    </row>
    <row r="9" spans="1:13" ht="30" customHeight="1" thickBot="1">
      <c r="A9" s="38"/>
      <c r="B9" s="7" t="s">
        <v>11</v>
      </c>
      <c r="C9" s="7" t="s">
        <v>12</v>
      </c>
      <c r="D9" s="7" t="s">
        <v>13</v>
      </c>
      <c r="E9" s="8"/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10" t="s">
        <v>19</v>
      </c>
      <c r="M9" s="11" t="s">
        <v>9</v>
      </c>
    </row>
    <row r="10" spans="1:13" ht="36" customHeight="1" thickBot="1">
      <c r="A10" s="39"/>
      <c r="B10" s="12" t="s">
        <v>8</v>
      </c>
      <c r="C10" s="12" t="s">
        <v>8</v>
      </c>
      <c r="D10" s="12" t="s">
        <v>8</v>
      </c>
      <c r="E10" s="13"/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M10" s="14" t="s">
        <v>8</v>
      </c>
    </row>
    <row r="11" spans="1:13" ht="19.5" customHeight="1" thickBot="1">
      <c r="A11" s="15" t="s">
        <v>5</v>
      </c>
      <c r="B11" s="16"/>
      <c r="C11" s="16"/>
      <c r="D11" s="16">
        <f>SUM(B11:C11)</f>
        <v>0</v>
      </c>
      <c r="E11" s="17"/>
      <c r="F11" s="16"/>
      <c r="G11" s="16"/>
      <c r="H11" s="16"/>
      <c r="I11" s="16"/>
      <c r="J11" s="16">
        <f aca="true" t="shared" si="0" ref="J11:J16">D11-F11-G11-H11-I11</f>
        <v>0</v>
      </c>
      <c r="K11" s="16">
        <f aca="true" t="shared" si="1" ref="K11:K16">F11+G11+H11+I11+J11</f>
        <v>0</v>
      </c>
      <c r="M11" s="16" t="e">
        <f>#REF!</f>
        <v>#REF!</v>
      </c>
    </row>
    <row r="12" spans="1:13" ht="19.5" customHeight="1" thickBot="1">
      <c r="A12" s="15" t="s">
        <v>4</v>
      </c>
      <c r="B12" s="16"/>
      <c r="C12" s="16">
        <v>9148063</v>
      </c>
      <c r="D12" s="16">
        <f aca="true" t="shared" si="2" ref="D12:D17">SUM(B12:C12)</f>
        <v>9148063</v>
      </c>
      <c r="E12" s="17"/>
      <c r="F12" s="16"/>
      <c r="G12" s="16"/>
      <c r="H12" s="16"/>
      <c r="I12" s="16"/>
      <c r="J12" s="16">
        <f t="shared" si="0"/>
        <v>9148063</v>
      </c>
      <c r="K12" s="16">
        <f t="shared" si="1"/>
        <v>9148063</v>
      </c>
      <c r="M12" s="16" t="e">
        <f>#REF!</f>
        <v>#REF!</v>
      </c>
    </row>
    <row r="13" spans="1:13" ht="19.5" customHeight="1" thickBot="1">
      <c r="A13" s="15" t="s">
        <v>3</v>
      </c>
      <c r="B13" s="16"/>
      <c r="C13" s="16">
        <f>26644789.86-1260962.64-2412286.42-2412286.42-1260962.63-2412286.42-2412286.41-1+5789487.42+1-5789487.41</f>
        <v>14473718.929999996</v>
      </c>
      <c r="D13" s="16">
        <f t="shared" si="2"/>
        <v>14473718.929999996</v>
      </c>
      <c r="E13" s="17"/>
      <c r="F13" s="16"/>
      <c r="G13" s="16"/>
      <c r="H13" s="16"/>
      <c r="I13" s="16"/>
      <c r="J13" s="16">
        <f t="shared" si="0"/>
        <v>14473718.929999996</v>
      </c>
      <c r="K13" s="16">
        <f t="shared" si="1"/>
        <v>14473718.929999996</v>
      </c>
      <c r="M13" s="16" t="e">
        <f>#REF!</f>
        <v>#REF!</v>
      </c>
    </row>
    <row r="14" spans="1:13" ht="19.5" customHeight="1" thickBot="1">
      <c r="A14" s="15" t="s">
        <v>2</v>
      </c>
      <c r="B14" s="16"/>
      <c r="C14" s="16"/>
      <c r="D14" s="16">
        <f t="shared" si="2"/>
        <v>0</v>
      </c>
      <c r="E14" s="17"/>
      <c r="F14" s="16"/>
      <c r="G14" s="16"/>
      <c r="H14" s="16"/>
      <c r="I14" s="16"/>
      <c r="J14" s="16">
        <f t="shared" si="0"/>
        <v>0</v>
      </c>
      <c r="K14" s="16">
        <f t="shared" si="1"/>
        <v>0</v>
      </c>
      <c r="M14" s="16" t="e">
        <f>#REF!</f>
        <v>#REF!</v>
      </c>
    </row>
    <row r="15" spans="1:13" ht="19.5" customHeight="1" thickBot="1">
      <c r="A15" s="15" t="s">
        <v>1</v>
      </c>
      <c r="B15" s="16"/>
      <c r="C15" s="16"/>
      <c r="D15" s="16">
        <f t="shared" si="2"/>
        <v>0</v>
      </c>
      <c r="E15" s="17"/>
      <c r="F15" s="16"/>
      <c r="G15" s="16"/>
      <c r="H15" s="16"/>
      <c r="I15" s="16"/>
      <c r="J15" s="16">
        <f t="shared" si="0"/>
        <v>0</v>
      </c>
      <c r="K15" s="16">
        <f t="shared" si="1"/>
        <v>0</v>
      </c>
      <c r="M15" s="16" t="e">
        <f>#REF!</f>
        <v>#REF!</v>
      </c>
    </row>
    <row r="16" spans="1:13" ht="19.5" customHeight="1" thickBot="1">
      <c r="A16" s="18" t="s">
        <v>0</v>
      </c>
      <c r="B16" s="16"/>
      <c r="C16" s="16">
        <f>7855100+3159700-8935100+7315000-2500000-1159700-920000+4683000-2500000-2341500</f>
        <v>4656500</v>
      </c>
      <c r="D16" s="16">
        <f t="shared" si="2"/>
        <v>4656500</v>
      </c>
      <c r="E16" s="17"/>
      <c r="F16" s="16"/>
      <c r="G16" s="16"/>
      <c r="H16" s="16"/>
      <c r="I16" s="16"/>
      <c r="J16" s="16">
        <f t="shared" si="0"/>
        <v>4656500</v>
      </c>
      <c r="K16" s="16">
        <f t="shared" si="1"/>
        <v>4656500</v>
      </c>
      <c r="M16" s="16" t="e">
        <f>#REF!</f>
        <v>#REF!</v>
      </c>
    </row>
    <row r="17" spans="1:13" ht="19.5" customHeight="1" thickBot="1" thickTop="1">
      <c r="A17" s="19" t="s">
        <v>7</v>
      </c>
      <c r="B17" s="20">
        <f>SUM(B11:B16)</f>
        <v>0</v>
      </c>
      <c r="C17" s="20">
        <f>SUM(C11:C16)</f>
        <v>28278281.929999996</v>
      </c>
      <c r="D17" s="16">
        <f t="shared" si="2"/>
        <v>28278281.929999996</v>
      </c>
      <c r="E17" s="21"/>
      <c r="F17" s="20">
        <f aca="true" t="shared" si="3" ref="F17:K17">SUM(F11:F16)</f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28278281.929999996</v>
      </c>
      <c r="K17" s="20">
        <f t="shared" si="3"/>
        <v>28278281.929999996</v>
      </c>
      <c r="M17" s="22" t="e">
        <f>SUM(M11:M16)</f>
        <v>#REF!</v>
      </c>
    </row>
    <row r="18" ht="69.75" customHeight="1">
      <c r="F18" s="23"/>
    </row>
    <row r="19" spans="10:11" s="24" customFormat="1" ht="19.5" customHeight="1">
      <c r="J19" s="29"/>
      <c r="K19" s="30"/>
    </row>
    <row r="21" spans="6:8" ht="13.5" hidden="1" thickBot="1">
      <c r="F21" s="16">
        <v>31150012</v>
      </c>
      <c r="G21" s="16">
        <v>1006383</v>
      </c>
      <c r="H21" s="16">
        <v>20264334</v>
      </c>
    </row>
    <row r="22" spans="6:8" ht="13.5" hidden="1" thickBot="1">
      <c r="F22" s="25">
        <f>F21-SUM(F11:F16)</f>
        <v>31150012</v>
      </c>
      <c r="G22" s="25">
        <f>G21-SUM(G11:G16)</f>
        <v>1006383</v>
      </c>
      <c r="H22" s="25">
        <f>H21-SUM(H11:H16)</f>
        <v>20264334</v>
      </c>
    </row>
  </sheetData>
  <mergeCells count="6">
    <mergeCell ref="A5:K5"/>
    <mergeCell ref="J19:K19"/>
    <mergeCell ref="A6:K6"/>
    <mergeCell ref="B8:D8"/>
    <mergeCell ref="F8:K8"/>
    <mergeCell ref="A8:A10"/>
  </mergeCells>
  <printOptions horizontalCentered="1"/>
  <pageMargins left="0.2" right="0.19" top="1.46" bottom="1" header="0.5" footer="0.5"/>
  <pageSetup horizontalDpi="300" verticalDpi="300" orientation="landscape" scale="95" r:id="rId1"/>
  <headerFooter alignWithMargins="0">
    <oddHeader>&amp;R&amp;"Times New Roman,Regular"UNEP/OzL.Pro/ExCom/57/L.1
Annex I
Page  9&amp;"Arial,Regular"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2</dc:title>
  <dc:subject>57th ExCom</dc:subject>
  <dc:creator>UNON</dc:creator>
  <cp:keywords/>
  <dc:description>From 5703</dc:description>
  <cp:lastModifiedBy>User1</cp:lastModifiedBy>
  <cp:lastPrinted>2009-04-03T00:59:30Z</cp:lastPrinted>
  <dcterms:created xsi:type="dcterms:W3CDTF">2001-11-08T07:29:23Z</dcterms:created>
  <dcterms:modified xsi:type="dcterms:W3CDTF">2009-04-03T02:51:26Z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1358964310</vt:i4>
  </property>
  <property fmtid="{D5CDD505-2E9C-101B-9397-08002B2CF9AE}" pid="3" name="_EmailSubject">
    <vt:lpwstr>follow up to decision 45/53 (i) Promissory notes ledger </vt:lpwstr>
  </property>
  <property fmtid="{D5CDD505-2E9C-101B-9397-08002B2CF9AE}" pid="4" name="_AuthorEmail">
    <vt:lpwstr>bouthena.bendahmane@mail.unmfs.org</vt:lpwstr>
  </property>
  <property fmtid="{D5CDD505-2E9C-101B-9397-08002B2CF9AE}" pid="5" name="_AuthorEmailDisplayName">
    <vt:lpwstr>Bouthena Bendahmane</vt:lpwstr>
  </property>
  <property fmtid="{D5CDD505-2E9C-101B-9397-08002B2CF9AE}" pid="6" name="_PreviousAdHocReviewCycleID">
    <vt:i4>-257024619</vt:i4>
  </property>
  <property fmtid="{D5CDD505-2E9C-101B-9397-08002B2CF9AE}" pid="7" name="_ReviewingToolsShownOnce">
    <vt:lpwstr/>
  </property>
  <property fmtid="{D5CDD505-2E9C-101B-9397-08002B2CF9AE}" pid="8" name="Language">
    <vt:lpwstr>English</vt:lpwstr>
  </property>
  <property fmtid="{D5CDD505-2E9C-101B-9397-08002B2CF9AE}" pid="9" name="Document Number">
    <vt:lpwstr>UNEP/OzL.Pro/ExCom/57/L.1</vt:lpwstr>
  </property>
  <property fmtid="{D5CDD505-2E9C-101B-9397-08002B2CF9AE}" pid="10" name="SortNumber">
    <vt:lpwstr>3.00000000000000</vt:lpwstr>
  </property>
</Properties>
</file>