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RAFTS\Alejandro\85th ExCom\02 IACM\"/>
    </mc:Choice>
  </mc:AlternateContent>
  <bookViews>
    <workbookView xWindow="0" yWindow="0" windowWidth="19200" windowHeight="7056"/>
  </bookViews>
  <sheets>
    <sheet name="1. ICC report" sheetId="1" r:id="rId1"/>
    <sheet name="2. IOC report" sheetId="2" r:id="rId2"/>
    <sheet name="3. Other elements" sheetId="3" r:id="rId3"/>
  </sheets>
  <definedNames>
    <definedName name="_xlnm.Print_Area" localSheetId="0">'1. ICC report'!$A$1:$R$52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I75" i="1" s="1"/>
  <c r="I76" i="1" s="1"/>
  <c r="I28" i="1"/>
  <c r="I29" i="1" s="1"/>
  <c r="I17" i="1"/>
  <c r="I13" i="1"/>
  <c r="I11" i="1"/>
  <c r="I10" i="1"/>
  <c r="I9" i="1"/>
  <c r="I8" i="1"/>
</calcChain>
</file>

<file path=xl/sharedStrings.xml><?xml version="1.0" encoding="utf-8"?>
<sst xmlns="http://schemas.openxmlformats.org/spreadsheetml/2006/main" count="179" uniqueCount="116">
  <si>
    <t>Particulars</t>
  </si>
  <si>
    <t xml:space="preserve">Total </t>
  </si>
  <si>
    <t>Capacity</t>
  </si>
  <si>
    <t>Baseline equipment</t>
  </si>
  <si>
    <t>Brand and model</t>
  </si>
  <si>
    <t>Total cost incurred (US $)</t>
  </si>
  <si>
    <t>Capacity (use same units for baseline and alternative equipment)</t>
  </si>
  <si>
    <t>Quantity procured</t>
  </si>
  <si>
    <t xml:space="preserve">Quantity </t>
  </si>
  <si>
    <t>Total cost approved (US $)</t>
  </si>
  <si>
    <t xml:space="preserve">Refrigerant storage tank (8 Ton capacity/unit) </t>
  </si>
  <si>
    <t>1 Lot</t>
  </si>
  <si>
    <t xml:space="preserve">                          -   </t>
  </si>
  <si>
    <t xml:space="preserve"> Training </t>
  </si>
  <si>
    <t xml:space="preserve"> Total incremental capital costs </t>
  </si>
  <si>
    <t xml:space="preserve">Modification of Crank case machining unit </t>
  </si>
  <si>
    <t xml:space="preserve"> Modification of Crank Shaft machining unit </t>
  </si>
  <si>
    <t xml:space="preserve">Modification of piston machining unit </t>
  </si>
  <si>
    <t xml:space="preserve">Modification of internal assembly line </t>
  </si>
  <si>
    <t xml:space="preserve">Modification of connecting rod machining unit </t>
  </si>
  <si>
    <t xml:space="preserve">Modification of Motor line </t>
  </si>
  <si>
    <t>1 set</t>
  </si>
  <si>
    <t xml:space="preserve"> New tools for casting and foundry, lamination press, jig and fixtures </t>
  </si>
  <si>
    <t xml:space="preserve"> Modification of casting tool </t>
  </si>
  <si>
    <t xml:space="preserve"> Modification of Lamination press tools </t>
  </si>
  <si>
    <t xml:space="preserve"> Retrofitting of Oil feeding machine </t>
  </si>
  <si>
    <t xml:space="preserve"> Product redesign, prototype and consultancy </t>
  </si>
  <si>
    <t xml:space="preserve"> Safety System, Testing and verification (calorimeter, live test unit etc.) </t>
  </si>
  <si>
    <t xml:space="preserve"> Installation and commission </t>
  </si>
  <si>
    <t xml:space="preserve"> Shipping, insurance and civil construction </t>
  </si>
  <si>
    <t xml:space="preserve">Total excluding fees/management </t>
  </si>
  <si>
    <t xml:space="preserve"> Contingency </t>
  </si>
  <si>
    <t xml:space="preserve">                          -   </t>
  </si>
  <si>
    <t>Incremental equipment/items included in the approved project</t>
  </si>
  <si>
    <t>Quantity needed</t>
  </si>
  <si>
    <t>Alternative equipment/items needed and cost as approved</t>
  </si>
  <si>
    <t>Alternative equipment/items procured and cost incurred</t>
  </si>
  <si>
    <t>Unitary cost estimated (US $)</t>
  </si>
  <si>
    <t>Unitary cost incurred (US $)</t>
  </si>
  <si>
    <t>Destroyed/             Retroffited/          Other</t>
  </si>
  <si>
    <t xml:space="preserve"> Subtotal incremental capital costs </t>
  </si>
  <si>
    <t xml:space="preserve"> Item 1 (description)</t>
  </si>
  <si>
    <t xml:space="preserve"> Item 2 (description)</t>
  </si>
  <si>
    <t xml:space="preserve"> Item 3 (description)</t>
  </si>
  <si>
    <t>…</t>
  </si>
  <si>
    <t>Total servicing component</t>
  </si>
  <si>
    <t>Total</t>
  </si>
  <si>
    <t>Reason for adding the item to the conversion project</t>
  </si>
  <si>
    <t>Support documentation (e.g., invoices) made available? (Y/N)</t>
  </si>
  <si>
    <t>Appliances manufacturing line</t>
  </si>
  <si>
    <t xml:space="preserve">Total  </t>
  </si>
  <si>
    <t xml:space="preserve">Contingencies on incremental capital costs </t>
  </si>
  <si>
    <t>Explain any saving incurred in capital cost during the conversion</t>
  </si>
  <si>
    <t>N.</t>
  </si>
  <si>
    <t xml:space="preserve">Refrigerant unloading and delivery pump </t>
  </si>
  <si>
    <t xml:space="preserve">Refrigerant pipeline and distribution system </t>
  </si>
  <si>
    <t xml:space="preserve">Gas Charging Unit </t>
  </si>
  <si>
    <t xml:space="preserve">Ultrasonic Welding equipment </t>
  </si>
  <si>
    <t xml:space="preserve">Alarm board with infrared sensors </t>
  </si>
  <si>
    <t xml:space="preserve">Explosion proof vacuum pump with vacuum meter </t>
  </si>
  <si>
    <t xml:space="preserve">Gas Detection, Alarm system (40 sensors) </t>
  </si>
  <si>
    <t xml:space="preserve">Explosion proof exhaust blower </t>
  </si>
  <si>
    <t xml:space="preserve">Helium leak detection system (Assembly line and condenser, evaporator, drier filter leak detection), Helium Charging Unit and Helium Recovery Unit </t>
  </si>
  <si>
    <t xml:space="preserve">Explosion proof motor (Conveyor line) </t>
  </si>
  <si>
    <t xml:space="preserve">Drier Filter production line jig fixture modification </t>
  </si>
  <si>
    <t xml:space="preserve">Changing Fin press die for frost free refrigerator </t>
  </si>
  <si>
    <t xml:space="preserve">Shipping, Insurance of equipment and Installation and commissioning (7.5%) </t>
  </si>
  <si>
    <t xml:space="preserve">Consultancy </t>
  </si>
  <si>
    <t xml:space="preserve">Civil construction  </t>
  </si>
  <si>
    <t xml:space="preserve">Product redesign and Testing </t>
  </si>
  <si>
    <t xml:space="preserve">Product Validation for CBE Certification </t>
  </si>
  <si>
    <t>Savings in capital cost achieved during the conversion</t>
  </si>
  <si>
    <t>Information to be produced by the project</t>
  </si>
  <si>
    <t>Invformation available in project proposal approved by the Executive Committee</t>
  </si>
  <si>
    <t>Quantity in baseline</t>
  </si>
  <si>
    <t>Changes in the energy efficiency of the products being manufactured and any related policies undertaken by the Government</t>
  </si>
  <si>
    <t>Factors that facilitated implementation (e.g., whether any purchased and/or installed equipment or supplies had gone through a competitive quote/bidding process)</t>
  </si>
  <si>
    <t>Compressors manufacturing line</t>
  </si>
  <si>
    <t>Any additional information on the implementation of the servicing sector component (where applicable)</t>
  </si>
  <si>
    <t>Comments</t>
  </si>
  <si>
    <t xml:space="preserve"> Training</t>
  </si>
  <si>
    <t xml:space="preserve">Servicing component </t>
  </si>
  <si>
    <t xml:space="preserve"> Tools (vacuum pump, charging machine, manifold for service centre, training)</t>
  </si>
  <si>
    <t>Training (plant)</t>
  </si>
  <si>
    <t>Additional investments made for implementing the conversion</t>
  </si>
  <si>
    <t xml:space="preserve"> Item 4 (description)</t>
  </si>
  <si>
    <t xml:space="preserve"> Item 5 (description)</t>
  </si>
  <si>
    <t>Procurement process (compettive bidding, sole sourcing, others-specify)</t>
  </si>
  <si>
    <t>SAME FOR ALL PROJECTS</t>
  </si>
  <si>
    <t>EXAMPLE: BANGLADESH</t>
  </si>
  <si>
    <t>Challenges encountered, lessons learned and any other relevant information from project implementation that could be applicable to future HFC investment projects</t>
  </si>
  <si>
    <t xml:space="preserve">EXAMPLE: MEXICO </t>
  </si>
  <si>
    <t>Description</t>
  </si>
  <si>
    <t>Quantity</t>
  </si>
  <si>
    <t>Unit cost (US $)</t>
  </si>
  <si>
    <t>Refrigerant (average charge)</t>
  </si>
  <si>
    <t>Compressor</t>
  </si>
  <si>
    <t>IOC per unit</t>
  </si>
  <si>
    <t>IOC per year</t>
  </si>
  <si>
    <t>Filter</t>
  </si>
  <si>
    <t>Cost per unit (baseline technology)</t>
  </si>
  <si>
    <t>Cost per unit (alternative technology)</t>
  </si>
  <si>
    <t>Number of units per year</t>
  </si>
  <si>
    <t>IOC/kg/year</t>
  </si>
  <si>
    <t>Consumption being phased out (kg)</t>
  </si>
  <si>
    <t>Annex II</t>
  </si>
  <si>
    <t xml:space="preserve">Format for the final report in incremental costs for HFC investment projects  </t>
  </si>
  <si>
    <t xml:space="preserve">Information available in project proposal approved </t>
  </si>
  <si>
    <t>Unavoidable technological upgrade (Y/N)</t>
  </si>
  <si>
    <t>Comments (i.e., clarification on the items procured, justification on any increase of capacity or any technological upgrade*, explanation for changes of specifications in equipment procured or any other deviation from the approval)</t>
  </si>
  <si>
    <t xml:space="preserve">* Technological upgrade associated with implementation of non-ODS conversion projects is defined by the Excutive Committee (document UNEP/OzL/Pro/ExCom/18/75) as additional advantages which the enterprises may obtain, such as superior quality in their products, increased production capacity or flexibility, reduced energy consumption and labour and/or other advantages as a result of conversion to non-ODS (or low-ODS) technology. </t>
  </si>
  <si>
    <t>Capillary tube</t>
  </si>
  <si>
    <t>Electrical components</t>
  </si>
  <si>
    <t>Total (US $) (a)</t>
  </si>
  <si>
    <t>Total (US $)  (b)</t>
  </si>
  <si>
    <t>IOC per unit (b) -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</si>
</sst>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i/>
      <u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164" fontId="2" fillId="0" borderId="1" xfId="0" applyNumberFormat="1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2" xfId="0" applyFont="1" applyBorder="1"/>
    <xf numFmtId="0" fontId="4" fillId="0" borderId="10" xfId="0" applyFont="1" applyBorder="1" applyAlignment="1">
      <alignment horizontal="justify" vertical="center"/>
    </xf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20" xfId="0" applyFont="1" applyBorder="1"/>
    <xf numFmtId="0" fontId="4" fillId="0" borderId="21" xfId="0" applyFont="1" applyBorder="1"/>
    <xf numFmtId="0" fontId="2" fillId="0" borderId="22" xfId="0" applyFont="1" applyBorder="1"/>
    <xf numFmtId="0" fontId="2" fillId="0" borderId="21" xfId="0" applyFont="1" applyBorder="1"/>
    <xf numFmtId="0" fontId="4" fillId="0" borderId="11" xfId="0" applyFont="1" applyBorder="1"/>
    <xf numFmtId="0" fontId="2" fillId="0" borderId="24" xfId="0" applyFont="1" applyBorder="1"/>
    <xf numFmtId="0" fontId="2" fillId="0" borderId="25" xfId="0" applyFont="1" applyBorder="1"/>
    <xf numFmtId="0" fontId="4" fillId="0" borderId="24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2" borderId="10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164" fontId="5" fillId="2" borderId="10" xfId="1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5" fillId="2" borderId="1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1" xfId="1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164" fontId="2" fillId="2" borderId="11" xfId="1" applyNumberFormat="1" applyFont="1" applyFill="1" applyBorder="1" applyAlignment="1">
      <alignment horizontal="right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3" xfId="0" applyFont="1" applyFill="1" applyBorder="1" applyAlignment="1">
      <alignment horizontal="right"/>
    </xf>
    <xf numFmtId="164" fontId="2" fillId="2" borderId="14" xfId="1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164" fontId="7" fillId="2" borderId="11" xfId="1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18" xfId="0" applyFont="1" applyFill="1" applyBorder="1" applyAlignment="1">
      <alignment wrapText="1"/>
    </xf>
    <xf numFmtId="0" fontId="7" fillId="2" borderId="17" xfId="0" applyFont="1" applyFill="1" applyBorder="1" applyAlignment="1">
      <alignment horizontal="right" wrapText="1"/>
    </xf>
    <xf numFmtId="164" fontId="7" fillId="2" borderId="18" xfId="1" applyNumberFormat="1" applyFont="1" applyFill="1" applyBorder="1" applyAlignment="1">
      <alignment horizontal="right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7" fillId="0" borderId="19" xfId="0" applyFont="1" applyBorder="1" applyAlignment="1">
      <alignment wrapText="1"/>
    </xf>
    <xf numFmtId="0" fontId="10" fillId="0" borderId="19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164" fontId="4" fillId="2" borderId="30" xfId="1" applyNumberFormat="1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9" fillId="2" borderId="16" xfId="0" applyFont="1" applyFill="1" applyBorder="1" applyAlignment="1">
      <alignment horizontal="justify" vertical="center" wrapText="1"/>
    </xf>
    <xf numFmtId="0" fontId="9" fillId="2" borderId="17" xfId="0" applyFont="1" applyFill="1" applyBorder="1" applyAlignment="1">
      <alignment horizontal="justify" vertical="center" wrapText="1"/>
    </xf>
    <xf numFmtId="0" fontId="9" fillId="2" borderId="18" xfId="0" applyFont="1" applyFill="1" applyBorder="1" applyAlignment="1">
      <alignment horizontal="justify" vertical="center" wrapText="1"/>
    </xf>
    <xf numFmtId="164" fontId="9" fillId="2" borderId="18" xfId="1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center"/>
    </xf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right"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22" xfId="0" applyFont="1" applyBorder="1"/>
    <xf numFmtId="0" fontId="4" fillId="0" borderId="14" xfId="0" applyFont="1" applyBorder="1"/>
    <xf numFmtId="0" fontId="4" fillId="0" borderId="25" xfId="0" applyFont="1" applyBorder="1"/>
    <xf numFmtId="0" fontId="9" fillId="2" borderId="16" xfId="0" applyFont="1" applyFill="1" applyBorder="1" applyAlignment="1">
      <alignment horizontal="justify" vertical="top" wrapText="1"/>
    </xf>
    <xf numFmtId="0" fontId="9" fillId="2" borderId="17" xfId="0" applyFont="1" applyFill="1" applyBorder="1" applyAlignment="1">
      <alignment horizontal="justify" vertical="top" wrapText="1"/>
    </xf>
    <xf numFmtId="0" fontId="9" fillId="2" borderId="18" xfId="0" applyFont="1" applyFill="1" applyBorder="1" applyAlignment="1">
      <alignment horizontal="justify"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164" fontId="9" fillId="2" borderId="18" xfId="1" applyNumberFormat="1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7" xfId="0" applyFont="1" applyFill="1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vertical="top" wrapText="1"/>
    </xf>
    <xf numFmtId="0" fontId="7" fillId="0" borderId="19" xfId="0" applyFont="1" applyBorder="1" applyAlignment="1">
      <alignment vertical="top" wrapText="1"/>
    </xf>
    <xf numFmtId="0" fontId="6" fillId="2" borderId="13" xfId="0" applyFont="1" applyFill="1" applyBorder="1" applyAlignment="1">
      <alignment vertical="center"/>
    </xf>
    <xf numFmtId="164" fontId="2" fillId="0" borderId="10" xfId="0" applyNumberFormat="1" applyFont="1" applyBorder="1"/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center"/>
    </xf>
    <xf numFmtId="43" fontId="4" fillId="0" borderId="1" xfId="0" applyNumberFormat="1" applyFont="1" applyBorder="1" applyAlignment="1">
      <alignment horizontal="right" vertical="center"/>
    </xf>
    <xf numFmtId="0" fontId="2" fillId="0" borderId="16" xfId="0" applyFont="1" applyBorder="1"/>
    <xf numFmtId="0" fontId="2" fillId="0" borderId="18" xfId="0" applyFont="1" applyBorder="1"/>
    <xf numFmtId="0" fontId="4" fillId="0" borderId="13" xfId="0" applyFont="1" applyBorder="1" applyAlignment="1"/>
    <xf numFmtId="43" fontId="4" fillId="0" borderId="13" xfId="0" applyNumberFormat="1" applyFont="1" applyBorder="1"/>
    <xf numFmtId="0" fontId="13" fillId="0" borderId="19" xfId="0" applyFont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164" fontId="2" fillId="3" borderId="0" xfId="1" applyNumberFormat="1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/>
    </xf>
    <xf numFmtId="164" fontId="2" fillId="3" borderId="0" xfId="1" applyNumberFormat="1" applyFont="1" applyFill="1"/>
    <xf numFmtId="0" fontId="16" fillId="4" borderId="0" xfId="0" applyFont="1" applyFill="1"/>
    <xf numFmtId="0" fontId="2" fillId="4" borderId="0" xfId="0" applyFont="1" applyFill="1"/>
    <xf numFmtId="0" fontId="2" fillId="0" borderId="28" xfId="0" applyFont="1" applyBorder="1" applyAlignment="1">
      <alignment horizontal="center" vertical="top"/>
    </xf>
    <xf numFmtId="0" fontId="4" fillId="0" borderId="28" xfId="0" applyFont="1" applyBorder="1" applyAlignment="1">
      <alignment horizontal="left"/>
    </xf>
    <xf numFmtId="0" fontId="2" fillId="2" borderId="29" xfId="0" applyFont="1" applyFill="1" applyBorder="1"/>
    <xf numFmtId="0" fontId="2" fillId="2" borderId="3" xfId="0" applyFont="1" applyFill="1" applyBorder="1"/>
    <xf numFmtId="0" fontId="2" fillId="2" borderId="30" xfId="0" applyFont="1" applyFill="1" applyBorder="1"/>
    <xf numFmtId="0" fontId="2" fillId="2" borderId="3" xfId="0" applyFont="1" applyFill="1" applyBorder="1" applyAlignment="1">
      <alignment horizontal="right"/>
    </xf>
    <xf numFmtId="164" fontId="2" fillId="2" borderId="30" xfId="1" applyNumberFormat="1" applyFont="1" applyFill="1" applyBorder="1" applyAlignment="1">
      <alignment horizontal="right"/>
    </xf>
    <xf numFmtId="0" fontId="2" fillId="0" borderId="29" xfId="0" applyFont="1" applyBorder="1"/>
    <xf numFmtId="0" fontId="2" fillId="0" borderId="15" xfId="0" applyFont="1" applyBorder="1"/>
    <xf numFmtId="0" fontId="2" fillId="0" borderId="3" xfId="0" applyFont="1" applyBorder="1"/>
    <xf numFmtId="0" fontId="2" fillId="0" borderId="30" xfId="0" applyFont="1" applyBorder="1"/>
    <xf numFmtId="0" fontId="2" fillId="0" borderId="44" xfId="0" applyFont="1" applyBorder="1"/>
    <xf numFmtId="0" fontId="2" fillId="0" borderId="28" xfId="0" applyFont="1" applyBorder="1"/>
    <xf numFmtId="0" fontId="16" fillId="4" borderId="21" xfId="0" applyFont="1" applyFill="1" applyBorder="1" applyAlignment="1">
      <alignment horizontal="left" vertical="top"/>
    </xf>
    <xf numFmtId="0" fontId="16" fillId="4" borderId="45" xfId="0" applyFont="1" applyFill="1" applyBorder="1"/>
    <xf numFmtId="0" fontId="16" fillId="4" borderId="12" xfId="0" applyFont="1" applyFill="1" applyBorder="1"/>
    <xf numFmtId="0" fontId="16" fillId="4" borderId="13" xfId="0" applyFont="1" applyFill="1" applyBorder="1"/>
    <xf numFmtId="0" fontId="16" fillId="4" borderId="14" xfId="0" applyFont="1" applyFill="1" applyBorder="1"/>
    <xf numFmtId="0" fontId="16" fillId="4" borderId="13" xfId="0" applyFont="1" applyFill="1" applyBorder="1" applyAlignment="1">
      <alignment horizontal="right"/>
    </xf>
    <xf numFmtId="164" fontId="16" fillId="4" borderId="14" xfId="1" applyNumberFormat="1" applyFont="1" applyFill="1" applyBorder="1" applyAlignment="1">
      <alignment horizontal="right"/>
    </xf>
    <xf numFmtId="0" fontId="16" fillId="4" borderId="22" xfId="0" applyFont="1" applyFill="1" applyBorder="1"/>
    <xf numFmtId="0" fontId="16" fillId="4" borderId="25" xfId="0" applyFont="1" applyFill="1" applyBorder="1"/>
    <xf numFmtId="0" fontId="16" fillId="4" borderId="21" xfId="0" applyFont="1" applyFill="1" applyBorder="1"/>
    <xf numFmtId="0" fontId="13" fillId="0" borderId="39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5" fillId="3" borderId="0" xfId="0" applyFont="1" applyFill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"/>
  <sheetViews>
    <sheetView tabSelected="1" zoomScaleNormal="100" workbookViewId="0">
      <selection activeCell="I7" sqref="I7"/>
    </sheetView>
  </sheetViews>
  <sheetFormatPr defaultColWidth="8.77734375" defaultRowHeight="13.2" x14ac:dyDescent="0.25"/>
  <cols>
    <col min="1" max="1" width="4.21875" style="25" customWidth="1"/>
    <col min="2" max="2" width="44" style="35" customWidth="1"/>
    <col min="3" max="3" width="11.77734375" style="5" customWidth="1"/>
    <col min="4" max="4" width="15.21875" style="5" customWidth="1"/>
    <col min="5" max="5" width="10.77734375" style="5" customWidth="1"/>
    <col min="6" max="6" width="14.5546875" style="5" customWidth="1"/>
    <col min="7" max="7" width="16.21875" style="5" customWidth="1"/>
    <col min="8" max="8" width="10.44140625" style="5" customWidth="1"/>
    <col min="9" max="9" width="14.21875" style="8" customWidth="1"/>
    <col min="10" max="10" width="12.21875" style="5" customWidth="1"/>
    <col min="11" max="11" width="11.77734375" style="5" customWidth="1"/>
    <col min="12" max="12" width="10.21875" style="5" customWidth="1"/>
    <col min="13" max="13" width="11.44140625" style="5" customWidth="1"/>
    <col min="14" max="14" width="10.44140625" style="5" customWidth="1"/>
    <col min="15" max="15" width="43.21875" style="5" customWidth="1"/>
    <col min="16" max="16" width="15.77734375" style="5" customWidth="1"/>
    <col min="17" max="17" width="16.77734375" style="5" customWidth="1"/>
    <col min="18" max="18" width="12.5546875" style="5" customWidth="1"/>
    <col min="19" max="19" width="8.77734375" style="5" customWidth="1"/>
    <col min="20" max="16384" width="8.77734375" style="5"/>
  </cols>
  <sheetData>
    <row r="1" spans="1:18" ht="25.5" customHeight="1" x14ac:dyDescent="0.25">
      <c r="A1" s="193" t="s">
        <v>105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25.5" customHeight="1" x14ac:dyDescent="0.25">
      <c r="A2" s="193" t="s">
        <v>106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ht="21" thickBot="1" x14ac:dyDescent="0.4">
      <c r="A3" s="48" t="s">
        <v>89</v>
      </c>
      <c r="B3" s="5"/>
    </row>
    <row r="4" spans="1:18" ht="18" thickBot="1" x14ac:dyDescent="0.35">
      <c r="B4" s="47" t="s">
        <v>49</v>
      </c>
      <c r="C4" s="201" t="s">
        <v>107</v>
      </c>
      <c r="D4" s="202"/>
      <c r="E4" s="202"/>
      <c r="F4" s="202"/>
      <c r="G4" s="202"/>
      <c r="H4" s="202"/>
      <c r="I4" s="203"/>
      <c r="J4" s="204" t="s">
        <v>72</v>
      </c>
      <c r="K4" s="205"/>
      <c r="L4" s="205"/>
      <c r="M4" s="205"/>
      <c r="N4" s="205"/>
      <c r="O4" s="205"/>
      <c r="P4" s="205"/>
      <c r="Q4" s="205"/>
      <c r="R4" s="206"/>
    </row>
    <row r="5" spans="1:18" ht="30.45" customHeight="1" x14ac:dyDescent="0.25">
      <c r="A5" s="212" t="s">
        <v>53</v>
      </c>
      <c r="B5" s="210" t="s">
        <v>0</v>
      </c>
      <c r="C5" s="217" t="s">
        <v>3</v>
      </c>
      <c r="D5" s="218"/>
      <c r="E5" s="218"/>
      <c r="F5" s="219"/>
      <c r="G5" s="214" t="s">
        <v>35</v>
      </c>
      <c r="H5" s="215"/>
      <c r="I5" s="216"/>
      <c r="J5" s="198" t="s">
        <v>36</v>
      </c>
      <c r="K5" s="199"/>
      <c r="L5" s="199"/>
      <c r="M5" s="199"/>
      <c r="N5" s="200"/>
      <c r="O5" s="196" t="s">
        <v>109</v>
      </c>
      <c r="P5" s="194" t="s">
        <v>108</v>
      </c>
      <c r="Q5" s="194" t="s">
        <v>87</v>
      </c>
      <c r="R5" s="194" t="s">
        <v>48</v>
      </c>
    </row>
    <row r="6" spans="1:18" s="7" customFormat="1" ht="85.5" customHeight="1" thickBot="1" x14ac:dyDescent="0.3">
      <c r="A6" s="213"/>
      <c r="B6" s="211"/>
      <c r="C6" s="93" t="s">
        <v>4</v>
      </c>
      <c r="D6" s="94" t="s">
        <v>6</v>
      </c>
      <c r="E6" s="94" t="s">
        <v>74</v>
      </c>
      <c r="F6" s="95" t="s">
        <v>39</v>
      </c>
      <c r="G6" s="93" t="s">
        <v>37</v>
      </c>
      <c r="H6" s="94" t="s">
        <v>34</v>
      </c>
      <c r="I6" s="96" t="s">
        <v>9</v>
      </c>
      <c r="J6" s="97" t="s">
        <v>4</v>
      </c>
      <c r="K6" s="98" t="s">
        <v>2</v>
      </c>
      <c r="L6" s="99" t="s">
        <v>38</v>
      </c>
      <c r="M6" s="2" t="s">
        <v>7</v>
      </c>
      <c r="N6" s="100" t="s">
        <v>5</v>
      </c>
      <c r="O6" s="197"/>
      <c r="P6" s="195"/>
      <c r="Q6" s="195"/>
      <c r="R6" s="195"/>
    </row>
    <row r="7" spans="1:18" s="42" customFormat="1" ht="57" customHeight="1" x14ac:dyDescent="0.3">
      <c r="A7" s="152">
        <v>1.1000000000000001</v>
      </c>
      <c r="B7" s="101" t="s">
        <v>33</v>
      </c>
      <c r="C7" s="102"/>
      <c r="D7" s="103"/>
      <c r="E7" s="103"/>
      <c r="F7" s="104"/>
      <c r="G7" s="81"/>
      <c r="H7" s="82"/>
      <c r="I7" s="105"/>
      <c r="J7" s="106"/>
      <c r="K7" s="107"/>
      <c r="L7" s="108"/>
      <c r="M7" s="109"/>
      <c r="N7" s="110"/>
      <c r="O7" s="111"/>
      <c r="P7" s="91"/>
      <c r="Q7" s="91"/>
      <c r="R7" s="91"/>
    </row>
    <row r="8" spans="1:18" x14ac:dyDescent="0.25">
      <c r="A8" s="26"/>
      <c r="B8" s="36" t="s">
        <v>10</v>
      </c>
      <c r="C8" s="49"/>
      <c r="D8" s="50"/>
      <c r="E8" s="50"/>
      <c r="F8" s="51"/>
      <c r="G8" s="74">
        <v>45000</v>
      </c>
      <c r="H8" s="75">
        <v>2</v>
      </c>
      <c r="I8" s="54">
        <f>+H8*G8</f>
        <v>90000</v>
      </c>
      <c r="J8" s="11"/>
      <c r="K8" s="4"/>
      <c r="L8" s="10"/>
      <c r="M8" s="4"/>
      <c r="N8" s="14"/>
      <c r="O8" s="22"/>
      <c r="P8" s="17"/>
      <c r="Q8" s="17"/>
      <c r="R8" s="17"/>
    </row>
    <row r="9" spans="1:18" x14ac:dyDescent="0.25">
      <c r="A9" s="26"/>
      <c r="B9" s="36" t="s">
        <v>54</v>
      </c>
      <c r="C9" s="49"/>
      <c r="D9" s="50"/>
      <c r="E9" s="50"/>
      <c r="F9" s="51"/>
      <c r="G9" s="74">
        <v>15000</v>
      </c>
      <c r="H9" s="75">
        <v>2</v>
      </c>
      <c r="I9" s="54">
        <f>+H9*G9</f>
        <v>30000</v>
      </c>
      <c r="J9" s="11"/>
      <c r="K9" s="4"/>
      <c r="L9" s="10"/>
      <c r="M9" s="4"/>
      <c r="N9" s="14"/>
      <c r="O9" s="22"/>
      <c r="P9" s="17"/>
      <c r="Q9" s="17"/>
      <c r="R9" s="17"/>
    </row>
    <row r="10" spans="1:18" x14ac:dyDescent="0.25">
      <c r="A10" s="26"/>
      <c r="B10" s="36" t="s">
        <v>55</v>
      </c>
      <c r="C10" s="49"/>
      <c r="D10" s="50"/>
      <c r="E10" s="50"/>
      <c r="F10" s="51"/>
      <c r="G10" s="74">
        <v>10000</v>
      </c>
      <c r="H10" s="75">
        <v>1</v>
      </c>
      <c r="I10" s="54">
        <f>+H10*G10</f>
        <v>10000</v>
      </c>
      <c r="J10" s="11"/>
      <c r="K10" s="4"/>
      <c r="L10" s="10"/>
      <c r="M10" s="4"/>
      <c r="N10" s="14"/>
      <c r="O10" s="22"/>
      <c r="P10" s="17"/>
      <c r="Q10" s="17"/>
      <c r="R10" s="17"/>
    </row>
    <row r="11" spans="1:18" x14ac:dyDescent="0.25">
      <c r="A11" s="26"/>
      <c r="B11" s="36" t="s">
        <v>56</v>
      </c>
      <c r="C11" s="49"/>
      <c r="D11" s="50"/>
      <c r="E11" s="50"/>
      <c r="F11" s="51"/>
      <c r="G11" s="74">
        <v>50000</v>
      </c>
      <c r="H11" s="75">
        <v>6</v>
      </c>
      <c r="I11" s="54">
        <f>+H11*G11</f>
        <v>300000</v>
      </c>
      <c r="J11" s="11"/>
      <c r="K11" s="4"/>
      <c r="L11" s="10"/>
      <c r="M11" s="4"/>
      <c r="N11" s="14"/>
      <c r="O11" s="22"/>
      <c r="P11" s="17"/>
      <c r="Q11" s="17"/>
      <c r="R11" s="17"/>
    </row>
    <row r="12" spans="1:18" x14ac:dyDescent="0.25">
      <c r="A12" s="26"/>
      <c r="B12" s="36" t="s">
        <v>57</v>
      </c>
      <c r="C12" s="49"/>
      <c r="D12" s="50"/>
      <c r="E12" s="50"/>
      <c r="F12" s="51"/>
      <c r="G12" s="74">
        <v>30000</v>
      </c>
      <c r="H12" s="75">
        <v>6</v>
      </c>
      <c r="I12" s="54">
        <v>120000</v>
      </c>
      <c r="J12" s="11"/>
      <c r="K12" s="4"/>
      <c r="L12" s="10"/>
      <c r="M12" s="4"/>
      <c r="N12" s="14"/>
      <c r="O12" s="22"/>
      <c r="P12" s="17"/>
      <c r="Q12" s="17"/>
      <c r="R12" s="17"/>
    </row>
    <row r="13" spans="1:18" x14ac:dyDescent="0.25">
      <c r="A13" s="26"/>
      <c r="B13" s="36" t="s">
        <v>58</v>
      </c>
      <c r="C13" s="49"/>
      <c r="D13" s="50"/>
      <c r="E13" s="50"/>
      <c r="F13" s="51"/>
      <c r="G13" s="74">
        <v>13000</v>
      </c>
      <c r="H13" s="75">
        <v>3</v>
      </c>
      <c r="I13" s="54">
        <f>+H13*G13</f>
        <v>39000</v>
      </c>
      <c r="J13" s="11"/>
      <c r="K13" s="4"/>
      <c r="L13" s="10"/>
      <c r="M13" s="4"/>
      <c r="N13" s="14"/>
      <c r="O13" s="22"/>
      <c r="P13" s="17"/>
      <c r="Q13" s="17"/>
      <c r="R13" s="17"/>
    </row>
    <row r="14" spans="1:18" x14ac:dyDescent="0.25">
      <c r="A14" s="26"/>
      <c r="B14" s="36" t="s">
        <v>59</v>
      </c>
      <c r="C14" s="49"/>
      <c r="D14" s="50"/>
      <c r="E14" s="50"/>
      <c r="F14" s="51"/>
      <c r="G14" s="74">
        <v>3000</v>
      </c>
      <c r="H14" s="75">
        <v>90</v>
      </c>
      <c r="I14" s="54">
        <v>50000</v>
      </c>
      <c r="J14" s="11"/>
      <c r="K14" s="4"/>
      <c r="L14" s="10"/>
      <c r="M14" s="4"/>
      <c r="N14" s="14"/>
      <c r="O14" s="22"/>
      <c r="P14" s="17"/>
      <c r="Q14" s="17"/>
      <c r="R14" s="17"/>
    </row>
    <row r="15" spans="1:18" x14ac:dyDescent="0.25">
      <c r="A15" s="26"/>
      <c r="B15" s="36" t="s">
        <v>60</v>
      </c>
      <c r="C15" s="49"/>
      <c r="D15" s="50"/>
      <c r="E15" s="50"/>
      <c r="F15" s="51"/>
      <c r="G15" s="76">
        <v>500</v>
      </c>
      <c r="H15" s="75">
        <v>40</v>
      </c>
      <c r="I15" s="54">
        <v>20000</v>
      </c>
      <c r="J15" s="11"/>
      <c r="K15" s="4"/>
      <c r="L15" s="10"/>
      <c r="M15" s="4"/>
      <c r="N15" s="14"/>
      <c r="O15" s="22"/>
      <c r="P15" s="17"/>
      <c r="Q15" s="17"/>
      <c r="R15" s="17"/>
    </row>
    <row r="16" spans="1:18" x14ac:dyDescent="0.25">
      <c r="A16" s="26"/>
      <c r="B16" s="36" t="s">
        <v>61</v>
      </c>
      <c r="C16" s="49"/>
      <c r="D16" s="50"/>
      <c r="E16" s="50"/>
      <c r="F16" s="51"/>
      <c r="G16" s="74">
        <v>6000</v>
      </c>
      <c r="H16" s="75">
        <v>6</v>
      </c>
      <c r="I16" s="54">
        <v>36000</v>
      </c>
      <c r="J16" s="11"/>
      <c r="K16" s="4"/>
      <c r="L16" s="10"/>
      <c r="M16" s="4"/>
      <c r="N16" s="14"/>
      <c r="O16" s="22"/>
      <c r="P16" s="17"/>
      <c r="Q16" s="17"/>
      <c r="R16" s="17"/>
    </row>
    <row r="17" spans="1:18" ht="54.75" customHeight="1" x14ac:dyDescent="0.25">
      <c r="A17" s="27"/>
      <c r="B17" s="37" t="s">
        <v>62</v>
      </c>
      <c r="C17" s="49"/>
      <c r="D17" s="50"/>
      <c r="E17" s="50"/>
      <c r="F17" s="51"/>
      <c r="G17" s="74">
        <v>24000</v>
      </c>
      <c r="H17" s="75">
        <v>4</v>
      </c>
      <c r="I17" s="54">
        <f>+H17*G17</f>
        <v>96000</v>
      </c>
      <c r="J17" s="11"/>
      <c r="K17" s="4"/>
      <c r="L17" s="10"/>
      <c r="M17" s="4"/>
      <c r="N17" s="14"/>
      <c r="O17" s="22"/>
      <c r="P17" s="17"/>
      <c r="Q17" s="17"/>
      <c r="R17" s="17"/>
    </row>
    <row r="18" spans="1:18" x14ac:dyDescent="0.25">
      <c r="A18" s="26"/>
      <c r="B18" s="36" t="s">
        <v>63</v>
      </c>
      <c r="C18" s="49"/>
      <c r="D18" s="50"/>
      <c r="E18" s="50"/>
      <c r="F18" s="51"/>
      <c r="G18" s="74">
        <v>6000</v>
      </c>
      <c r="H18" s="75">
        <v>18</v>
      </c>
      <c r="I18" s="54">
        <v>63000</v>
      </c>
      <c r="J18" s="11"/>
      <c r="K18" s="4"/>
      <c r="L18" s="10"/>
      <c r="M18" s="4"/>
      <c r="N18" s="14"/>
      <c r="O18" s="22"/>
      <c r="P18" s="17"/>
      <c r="Q18" s="17"/>
      <c r="R18" s="17"/>
    </row>
    <row r="19" spans="1:18" x14ac:dyDescent="0.25">
      <c r="A19" s="26"/>
      <c r="B19" s="36" t="s">
        <v>64</v>
      </c>
      <c r="C19" s="49"/>
      <c r="D19" s="50"/>
      <c r="E19" s="50"/>
      <c r="F19" s="51"/>
      <c r="G19" s="74">
        <v>72000</v>
      </c>
      <c r="H19" s="75" t="s">
        <v>11</v>
      </c>
      <c r="I19" s="54">
        <v>0</v>
      </c>
      <c r="J19" s="11"/>
      <c r="K19" s="4"/>
      <c r="L19" s="10"/>
      <c r="M19" s="4"/>
      <c r="N19" s="14"/>
      <c r="O19" s="22"/>
      <c r="P19" s="17"/>
      <c r="Q19" s="17"/>
      <c r="R19" s="17"/>
    </row>
    <row r="20" spans="1:18" x14ac:dyDescent="0.25">
      <c r="A20" s="26"/>
      <c r="B20" s="36" t="s">
        <v>65</v>
      </c>
      <c r="C20" s="49"/>
      <c r="D20" s="50"/>
      <c r="E20" s="50"/>
      <c r="F20" s="51"/>
      <c r="G20" s="74">
        <v>50000</v>
      </c>
      <c r="H20" s="75">
        <v>3</v>
      </c>
      <c r="I20" s="54">
        <v>105000</v>
      </c>
      <c r="J20" s="11"/>
      <c r="K20" s="4"/>
      <c r="L20" s="10"/>
      <c r="M20" s="4"/>
      <c r="N20" s="14"/>
      <c r="O20" s="22"/>
      <c r="P20" s="17"/>
      <c r="Q20" s="17"/>
      <c r="R20" s="17"/>
    </row>
    <row r="21" spans="1:18" ht="26.4" x14ac:dyDescent="0.25">
      <c r="A21" s="27"/>
      <c r="B21" s="37" t="s">
        <v>66</v>
      </c>
      <c r="C21" s="49"/>
      <c r="D21" s="50"/>
      <c r="E21" s="50"/>
      <c r="F21" s="51"/>
      <c r="G21" s="76">
        <v>0</v>
      </c>
      <c r="H21" s="75" t="s">
        <v>11</v>
      </c>
      <c r="I21" s="54">
        <v>71925</v>
      </c>
      <c r="J21" s="11"/>
      <c r="K21" s="4"/>
      <c r="L21" s="10"/>
      <c r="M21" s="4"/>
      <c r="N21" s="14"/>
      <c r="O21" s="22"/>
      <c r="P21" s="17"/>
      <c r="Q21" s="17"/>
      <c r="R21" s="17"/>
    </row>
    <row r="22" spans="1:18" x14ac:dyDescent="0.25">
      <c r="A22" s="26"/>
      <c r="B22" s="36" t="s">
        <v>67</v>
      </c>
      <c r="C22" s="49"/>
      <c r="D22" s="50"/>
      <c r="E22" s="50"/>
      <c r="F22" s="51"/>
      <c r="G22" s="76">
        <v>0</v>
      </c>
      <c r="H22" s="75" t="s">
        <v>11</v>
      </c>
      <c r="I22" s="54">
        <v>50000</v>
      </c>
      <c r="J22" s="11"/>
      <c r="K22" s="4"/>
      <c r="L22" s="10"/>
      <c r="M22" s="4"/>
      <c r="N22" s="14"/>
      <c r="O22" s="22"/>
      <c r="P22" s="17"/>
      <c r="Q22" s="17"/>
      <c r="R22" s="17"/>
    </row>
    <row r="23" spans="1:18" x14ac:dyDescent="0.25">
      <c r="A23" s="26"/>
      <c r="B23" s="36" t="s">
        <v>83</v>
      </c>
      <c r="C23" s="49"/>
      <c r="D23" s="50"/>
      <c r="E23" s="50"/>
      <c r="F23" s="51"/>
      <c r="G23" s="76"/>
      <c r="H23" s="75"/>
      <c r="I23" s="54">
        <v>20000</v>
      </c>
      <c r="J23" s="11"/>
      <c r="K23" s="4"/>
      <c r="L23" s="10"/>
      <c r="M23" s="4"/>
      <c r="N23" s="14"/>
      <c r="O23" s="22"/>
      <c r="P23" s="17"/>
      <c r="Q23" s="17"/>
      <c r="R23" s="17"/>
    </row>
    <row r="24" spans="1:18" x14ac:dyDescent="0.25">
      <c r="A24" s="26"/>
      <c r="B24" s="36" t="s">
        <v>68</v>
      </c>
      <c r="C24" s="49"/>
      <c r="D24" s="50"/>
      <c r="E24" s="50"/>
      <c r="F24" s="51"/>
      <c r="G24" s="76">
        <v>0</v>
      </c>
      <c r="H24" s="75" t="s">
        <v>11</v>
      </c>
      <c r="I24" s="54">
        <v>60000</v>
      </c>
      <c r="J24" s="11"/>
      <c r="K24" s="4"/>
      <c r="L24" s="10"/>
      <c r="M24" s="4"/>
      <c r="N24" s="14"/>
      <c r="O24" s="22"/>
      <c r="P24" s="17"/>
      <c r="Q24" s="17"/>
      <c r="R24" s="17"/>
    </row>
    <row r="25" spans="1:18" x14ac:dyDescent="0.25">
      <c r="A25" s="26"/>
      <c r="B25" s="36" t="s">
        <v>69</v>
      </c>
      <c r="C25" s="49"/>
      <c r="D25" s="50"/>
      <c r="E25" s="50"/>
      <c r="F25" s="51"/>
      <c r="G25" s="74">
        <v>5000</v>
      </c>
      <c r="H25" s="75">
        <v>24</v>
      </c>
      <c r="I25" s="54">
        <v>0</v>
      </c>
      <c r="J25" s="11"/>
      <c r="K25" s="4"/>
      <c r="L25" s="10"/>
      <c r="M25" s="4"/>
      <c r="N25" s="14"/>
      <c r="O25" s="22"/>
      <c r="P25" s="17"/>
      <c r="Q25" s="17"/>
      <c r="R25" s="17"/>
    </row>
    <row r="26" spans="1:18" x14ac:dyDescent="0.25">
      <c r="A26" s="26"/>
      <c r="B26" s="36" t="s">
        <v>70</v>
      </c>
      <c r="C26" s="49"/>
      <c r="D26" s="50"/>
      <c r="E26" s="50"/>
      <c r="F26" s="51"/>
      <c r="G26" s="74">
        <v>6000</v>
      </c>
      <c r="H26" s="75">
        <v>24</v>
      </c>
      <c r="I26" s="54">
        <v>96000</v>
      </c>
      <c r="J26" s="11"/>
      <c r="K26" s="4"/>
      <c r="L26" s="10"/>
      <c r="M26" s="4"/>
      <c r="N26" s="14"/>
      <c r="O26" s="22"/>
      <c r="P26" s="17"/>
      <c r="Q26" s="17"/>
      <c r="R26" s="17"/>
    </row>
    <row r="27" spans="1:18" x14ac:dyDescent="0.25">
      <c r="A27" s="28"/>
      <c r="B27" s="33" t="s">
        <v>40</v>
      </c>
      <c r="C27" s="49"/>
      <c r="D27" s="50"/>
      <c r="E27" s="50"/>
      <c r="F27" s="51"/>
      <c r="G27" s="77"/>
      <c r="H27" s="78"/>
      <c r="I27" s="59">
        <v>1256925</v>
      </c>
      <c r="J27" s="139"/>
      <c r="K27" s="9"/>
      <c r="L27" s="10"/>
      <c r="M27" s="4"/>
      <c r="N27" s="14"/>
      <c r="O27" s="22"/>
      <c r="P27" s="17"/>
      <c r="Q27" s="17"/>
      <c r="R27" s="17"/>
    </row>
    <row r="28" spans="1:18" x14ac:dyDescent="0.25">
      <c r="A28" s="26"/>
      <c r="B28" s="36" t="s">
        <v>51</v>
      </c>
      <c r="C28" s="49"/>
      <c r="D28" s="50"/>
      <c r="E28" s="50"/>
      <c r="F28" s="51"/>
      <c r="G28" s="60"/>
      <c r="H28" s="79"/>
      <c r="I28" s="54">
        <f>+I27*0.1</f>
        <v>125692.5</v>
      </c>
      <c r="J28" s="11"/>
      <c r="K28" s="4"/>
      <c r="L28" s="10"/>
      <c r="M28" s="4"/>
      <c r="N28" s="14"/>
      <c r="O28" s="22"/>
      <c r="P28" s="17"/>
      <c r="Q28" s="17"/>
      <c r="R28" s="17"/>
    </row>
    <row r="29" spans="1:18" x14ac:dyDescent="0.25">
      <c r="A29" s="28"/>
      <c r="B29" s="33" t="s">
        <v>14</v>
      </c>
      <c r="C29" s="49"/>
      <c r="D29" s="50"/>
      <c r="E29" s="50"/>
      <c r="F29" s="51"/>
      <c r="G29" s="57"/>
      <c r="H29" s="80"/>
      <c r="I29" s="59">
        <f>+I28+I27</f>
        <v>1382617.5</v>
      </c>
      <c r="J29" s="11"/>
      <c r="K29" s="4"/>
      <c r="L29" s="10"/>
      <c r="M29" s="4"/>
      <c r="N29" s="14"/>
      <c r="O29" s="22"/>
      <c r="P29" s="17"/>
      <c r="Q29" s="17"/>
      <c r="R29" s="17"/>
    </row>
    <row r="30" spans="1:18" ht="13.2" customHeight="1" x14ac:dyDescent="0.25">
      <c r="A30" s="29"/>
      <c r="B30" s="33" t="s">
        <v>81</v>
      </c>
      <c r="C30" s="49"/>
      <c r="D30" s="50"/>
      <c r="E30" s="50"/>
      <c r="F30" s="51"/>
      <c r="G30" s="57"/>
      <c r="H30" s="80"/>
      <c r="I30" s="54"/>
      <c r="J30" s="11"/>
      <c r="K30" s="4"/>
      <c r="L30" s="10"/>
      <c r="M30" s="4"/>
      <c r="N30" s="14"/>
      <c r="O30" s="22"/>
      <c r="P30" s="17"/>
      <c r="Q30" s="17"/>
      <c r="R30" s="17"/>
    </row>
    <row r="31" spans="1:18" x14ac:dyDescent="0.25">
      <c r="A31" s="26"/>
      <c r="B31" s="36" t="s">
        <v>82</v>
      </c>
      <c r="C31" s="49"/>
      <c r="D31" s="50"/>
      <c r="E31" s="50"/>
      <c r="F31" s="51"/>
      <c r="G31" s="57"/>
      <c r="H31" s="80"/>
      <c r="I31" s="54">
        <v>150000</v>
      </c>
      <c r="J31" s="11"/>
      <c r="K31" s="4"/>
      <c r="L31" s="10"/>
      <c r="M31" s="4"/>
      <c r="N31" s="14"/>
      <c r="O31" s="22"/>
      <c r="P31" s="17"/>
      <c r="Q31" s="17"/>
      <c r="R31" s="17"/>
    </row>
    <row r="32" spans="1:18" x14ac:dyDescent="0.25">
      <c r="A32" s="26"/>
      <c r="B32" s="36" t="s">
        <v>80</v>
      </c>
      <c r="C32" s="49"/>
      <c r="D32" s="50"/>
      <c r="E32" s="50"/>
      <c r="F32" s="51"/>
      <c r="G32" s="57"/>
      <c r="H32" s="80"/>
      <c r="I32" s="54">
        <v>10000</v>
      </c>
      <c r="J32" s="11"/>
      <c r="K32" s="4"/>
      <c r="L32" s="10"/>
      <c r="M32" s="4"/>
      <c r="N32" s="14"/>
      <c r="O32" s="22"/>
      <c r="P32" s="17"/>
      <c r="Q32" s="17"/>
      <c r="R32" s="17"/>
    </row>
    <row r="33" spans="1:18" x14ac:dyDescent="0.25">
      <c r="A33" s="26"/>
      <c r="B33" s="36" t="s">
        <v>43</v>
      </c>
      <c r="C33" s="49"/>
      <c r="D33" s="50"/>
      <c r="E33" s="50"/>
      <c r="F33" s="51"/>
      <c r="G33" s="57"/>
      <c r="H33" s="80"/>
      <c r="I33" s="54"/>
      <c r="J33" s="11"/>
      <c r="K33" s="4"/>
      <c r="L33" s="10"/>
      <c r="M33" s="4"/>
      <c r="N33" s="14"/>
      <c r="O33" s="22"/>
      <c r="P33" s="17"/>
      <c r="Q33" s="17"/>
      <c r="R33" s="17"/>
    </row>
    <row r="34" spans="1:18" x14ac:dyDescent="0.25">
      <c r="A34" s="26"/>
      <c r="B34" s="36" t="s">
        <v>44</v>
      </c>
      <c r="C34" s="49"/>
      <c r="D34" s="50"/>
      <c r="E34" s="50"/>
      <c r="F34" s="51"/>
      <c r="G34" s="57"/>
      <c r="H34" s="80"/>
      <c r="I34" s="54"/>
      <c r="J34" s="11"/>
      <c r="K34" s="4"/>
      <c r="L34" s="10"/>
      <c r="M34" s="4"/>
      <c r="N34" s="14"/>
      <c r="O34" s="22"/>
      <c r="P34" s="17"/>
      <c r="Q34" s="17"/>
      <c r="R34" s="17"/>
    </row>
    <row r="35" spans="1:18" s="6" customFormat="1" ht="13.8" thickBot="1" x14ac:dyDescent="0.3">
      <c r="A35" s="112"/>
      <c r="B35" s="113" t="s">
        <v>45</v>
      </c>
      <c r="C35" s="114"/>
      <c r="D35" s="115"/>
      <c r="E35" s="115"/>
      <c r="F35" s="116"/>
      <c r="G35" s="117"/>
      <c r="H35" s="118"/>
      <c r="I35" s="119">
        <v>160000</v>
      </c>
      <c r="J35" s="120"/>
      <c r="K35" s="121"/>
      <c r="L35" s="122"/>
      <c r="M35" s="121"/>
      <c r="N35" s="123"/>
      <c r="O35" s="124"/>
      <c r="P35" s="18"/>
      <c r="Q35" s="18"/>
      <c r="R35" s="18"/>
    </row>
    <row r="36" spans="1:18" s="42" customFormat="1" ht="34.200000000000003" customHeight="1" x14ac:dyDescent="0.3">
      <c r="A36" s="153">
        <v>1.2</v>
      </c>
      <c r="B36" s="92" t="s">
        <v>84</v>
      </c>
      <c r="C36" s="81"/>
      <c r="D36" s="82"/>
      <c r="E36" s="82"/>
      <c r="F36" s="83"/>
      <c r="G36" s="81"/>
      <c r="H36" s="84"/>
      <c r="I36" s="85"/>
      <c r="J36" s="86"/>
      <c r="K36" s="87"/>
      <c r="L36" s="88"/>
      <c r="M36" s="87"/>
      <c r="N36" s="89"/>
      <c r="O36" s="90" t="s">
        <v>47</v>
      </c>
      <c r="P36" s="91"/>
      <c r="Q36" s="91"/>
      <c r="R36" s="91"/>
    </row>
    <row r="37" spans="1:18" x14ac:dyDescent="0.25">
      <c r="A37" s="30"/>
      <c r="B37" s="36" t="s">
        <v>41</v>
      </c>
      <c r="C37" s="49"/>
      <c r="D37" s="50"/>
      <c r="E37" s="50"/>
      <c r="F37" s="51"/>
      <c r="G37" s="49"/>
      <c r="H37" s="62"/>
      <c r="I37" s="63"/>
      <c r="J37" s="11"/>
      <c r="K37" s="4"/>
      <c r="L37" s="10"/>
      <c r="M37" s="4"/>
      <c r="N37" s="14"/>
      <c r="O37" s="22"/>
      <c r="P37" s="17"/>
      <c r="Q37" s="17"/>
      <c r="R37" s="17"/>
    </row>
    <row r="38" spans="1:18" x14ac:dyDescent="0.25">
      <c r="A38" s="30"/>
      <c r="B38" s="36" t="s">
        <v>42</v>
      </c>
      <c r="C38" s="49"/>
      <c r="D38" s="50"/>
      <c r="E38" s="50"/>
      <c r="F38" s="51"/>
      <c r="G38" s="49"/>
      <c r="H38" s="62"/>
      <c r="I38" s="63"/>
      <c r="J38" s="11"/>
      <c r="K38" s="4"/>
      <c r="L38" s="10"/>
      <c r="M38" s="4"/>
      <c r="N38" s="14"/>
      <c r="O38" s="22"/>
      <c r="P38" s="17"/>
      <c r="Q38" s="17"/>
      <c r="R38" s="17"/>
    </row>
    <row r="39" spans="1:18" x14ac:dyDescent="0.25">
      <c r="A39" s="30"/>
      <c r="B39" s="36" t="s">
        <v>43</v>
      </c>
      <c r="C39" s="49"/>
      <c r="D39" s="50"/>
      <c r="E39" s="50"/>
      <c r="F39" s="51"/>
      <c r="G39" s="49"/>
      <c r="H39" s="62"/>
      <c r="I39" s="63"/>
      <c r="J39" s="11"/>
      <c r="K39" s="4"/>
      <c r="L39" s="10"/>
      <c r="M39" s="4"/>
      <c r="N39" s="14"/>
      <c r="O39" s="22"/>
      <c r="P39" s="17"/>
      <c r="Q39" s="17"/>
      <c r="R39" s="17"/>
    </row>
    <row r="40" spans="1:18" x14ac:dyDescent="0.25">
      <c r="A40" s="30"/>
      <c r="B40" s="36" t="s">
        <v>85</v>
      </c>
      <c r="C40" s="49"/>
      <c r="D40" s="50"/>
      <c r="E40" s="50"/>
      <c r="F40" s="51"/>
      <c r="G40" s="49"/>
      <c r="H40" s="62"/>
      <c r="I40" s="63"/>
      <c r="J40" s="11"/>
      <c r="K40" s="4"/>
      <c r="L40" s="10"/>
      <c r="M40" s="4"/>
      <c r="N40" s="14"/>
      <c r="O40" s="22"/>
      <c r="P40" s="17"/>
      <c r="Q40" s="17"/>
      <c r="R40" s="17"/>
    </row>
    <row r="41" spans="1:18" x14ac:dyDescent="0.25">
      <c r="A41" s="30"/>
      <c r="B41" s="36" t="s">
        <v>86</v>
      </c>
      <c r="C41" s="49"/>
      <c r="D41" s="50"/>
      <c r="E41" s="50"/>
      <c r="F41" s="51"/>
      <c r="G41" s="49"/>
      <c r="H41" s="62"/>
      <c r="I41" s="63"/>
      <c r="J41" s="11"/>
      <c r="K41" s="4"/>
      <c r="L41" s="10"/>
      <c r="M41" s="4"/>
      <c r="N41" s="14"/>
      <c r="O41" s="22"/>
      <c r="P41" s="17"/>
      <c r="Q41" s="17"/>
      <c r="R41" s="17"/>
    </row>
    <row r="42" spans="1:18" x14ac:dyDescent="0.25">
      <c r="A42" s="30"/>
      <c r="B42" s="36" t="s">
        <v>44</v>
      </c>
      <c r="C42" s="49"/>
      <c r="D42" s="50"/>
      <c r="E42" s="50"/>
      <c r="F42" s="51"/>
      <c r="G42" s="49"/>
      <c r="H42" s="62"/>
      <c r="I42" s="63"/>
      <c r="J42" s="11"/>
      <c r="K42" s="4"/>
      <c r="L42" s="10"/>
      <c r="M42" s="4"/>
      <c r="N42" s="14"/>
      <c r="O42" s="22"/>
      <c r="P42" s="17"/>
      <c r="Q42" s="17"/>
      <c r="R42" s="17"/>
    </row>
    <row r="43" spans="1:18" ht="13.8" thickBot="1" x14ac:dyDescent="0.3">
      <c r="A43" s="31"/>
      <c r="B43" s="34" t="s">
        <v>46</v>
      </c>
      <c r="C43" s="64"/>
      <c r="D43" s="65"/>
      <c r="E43" s="65"/>
      <c r="F43" s="66"/>
      <c r="G43" s="64"/>
      <c r="H43" s="67"/>
      <c r="I43" s="68"/>
      <c r="J43" s="12"/>
      <c r="K43" s="19"/>
      <c r="L43" s="19"/>
      <c r="M43" s="15"/>
      <c r="N43" s="16"/>
      <c r="O43" s="23"/>
      <c r="P43" s="20"/>
      <c r="Q43" s="20"/>
      <c r="R43" s="20"/>
    </row>
    <row r="44" spans="1:18" s="42" customFormat="1" ht="30" customHeight="1" x14ac:dyDescent="0.3">
      <c r="A44" s="154">
        <v>1.3</v>
      </c>
      <c r="B44" s="38" t="s">
        <v>71</v>
      </c>
      <c r="C44" s="69"/>
      <c r="D44" s="70"/>
      <c r="E44" s="70"/>
      <c r="F44" s="71"/>
      <c r="G44" s="69"/>
      <c r="H44" s="72"/>
      <c r="I44" s="73"/>
      <c r="J44" s="39"/>
      <c r="K44" s="40"/>
      <c r="L44" s="44"/>
      <c r="M44" s="40"/>
      <c r="N44" s="43"/>
      <c r="O44" s="24" t="s">
        <v>52</v>
      </c>
      <c r="P44" s="41"/>
      <c r="Q44" s="41"/>
      <c r="R44" s="41"/>
    </row>
    <row r="45" spans="1:18" x14ac:dyDescent="0.25">
      <c r="A45" s="30"/>
      <c r="B45" s="36" t="s">
        <v>41</v>
      </c>
      <c r="C45" s="49"/>
      <c r="D45" s="50"/>
      <c r="E45" s="50"/>
      <c r="F45" s="51"/>
      <c r="G45" s="49"/>
      <c r="H45" s="62"/>
      <c r="I45" s="63"/>
      <c r="J45" s="11"/>
      <c r="K45" s="4"/>
      <c r="L45" s="10"/>
      <c r="M45" s="4"/>
      <c r="N45" s="14"/>
      <c r="O45" s="22"/>
      <c r="P45" s="17"/>
      <c r="Q45" s="17"/>
      <c r="R45" s="17"/>
    </row>
    <row r="46" spans="1:18" x14ac:dyDescent="0.25">
      <c r="A46" s="30"/>
      <c r="B46" s="36" t="s">
        <v>42</v>
      </c>
      <c r="C46" s="49"/>
      <c r="D46" s="50"/>
      <c r="E46" s="50"/>
      <c r="F46" s="51"/>
      <c r="G46" s="49"/>
      <c r="H46" s="62"/>
      <c r="I46" s="63"/>
      <c r="J46" s="11"/>
      <c r="K46" s="4"/>
      <c r="L46" s="10"/>
      <c r="M46" s="4"/>
      <c r="N46" s="14"/>
      <c r="O46" s="22"/>
      <c r="P46" s="17"/>
      <c r="Q46" s="17"/>
      <c r="R46" s="17"/>
    </row>
    <row r="47" spans="1:18" x14ac:dyDescent="0.25">
      <c r="A47" s="30"/>
      <c r="B47" s="36" t="s">
        <v>43</v>
      </c>
      <c r="C47" s="49"/>
      <c r="D47" s="50"/>
      <c r="E47" s="50"/>
      <c r="F47" s="51"/>
      <c r="G47" s="49"/>
      <c r="H47" s="62"/>
      <c r="I47" s="63"/>
      <c r="J47" s="11"/>
      <c r="K47" s="4"/>
      <c r="L47" s="10"/>
      <c r="M47" s="4"/>
      <c r="N47" s="14"/>
      <c r="O47" s="22"/>
      <c r="P47" s="17"/>
      <c r="Q47" s="17"/>
      <c r="R47" s="17"/>
    </row>
    <row r="48" spans="1:18" x14ac:dyDescent="0.25">
      <c r="A48" s="30"/>
      <c r="B48" s="36" t="s">
        <v>85</v>
      </c>
      <c r="C48" s="49"/>
      <c r="D48" s="50"/>
      <c r="E48" s="50"/>
      <c r="F48" s="51"/>
      <c r="G48" s="49"/>
      <c r="H48" s="62"/>
      <c r="I48" s="63"/>
      <c r="J48" s="11"/>
      <c r="K48" s="4"/>
      <c r="L48" s="10"/>
      <c r="M48" s="4"/>
      <c r="N48" s="14"/>
      <c r="O48" s="22"/>
      <c r="P48" s="17"/>
      <c r="Q48" s="17"/>
      <c r="R48" s="17"/>
    </row>
    <row r="49" spans="1:24" x14ac:dyDescent="0.25">
      <c r="A49" s="30"/>
      <c r="B49" s="36" t="s">
        <v>86</v>
      </c>
      <c r="C49" s="49"/>
      <c r="D49" s="50"/>
      <c r="E49" s="50"/>
      <c r="F49" s="51"/>
      <c r="G49" s="49"/>
      <c r="H49" s="62"/>
      <c r="I49" s="63"/>
      <c r="J49" s="11"/>
      <c r="K49" s="4"/>
      <c r="L49" s="10"/>
      <c r="M49" s="4"/>
      <c r="N49" s="14"/>
      <c r="O49" s="22"/>
      <c r="P49" s="17"/>
      <c r="Q49" s="17"/>
      <c r="R49" s="17"/>
    </row>
    <row r="50" spans="1:24" x14ac:dyDescent="0.25">
      <c r="A50" s="30"/>
      <c r="B50" s="36" t="s">
        <v>44</v>
      </c>
      <c r="C50" s="49"/>
      <c r="D50" s="50"/>
      <c r="E50" s="50"/>
      <c r="F50" s="51"/>
      <c r="G50" s="49"/>
      <c r="H50" s="62"/>
      <c r="I50" s="63"/>
      <c r="J50" s="11"/>
      <c r="K50" s="4"/>
      <c r="L50" s="10"/>
      <c r="M50" s="4"/>
      <c r="N50" s="14"/>
      <c r="O50" s="22"/>
      <c r="P50" s="17"/>
      <c r="Q50" s="17"/>
      <c r="R50" s="17"/>
    </row>
    <row r="51" spans="1:24" x14ac:dyDescent="0.25">
      <c r="A51" s="168"/>
      <c r="B51" s="169" t="s">
        <v>46</v>
      </c>
      <c r="C51" s="170"/>
      <c r="D51" s="171"/>
      <c r="E51" s="171"/>
      <c r="F51" s="172"/>
      <c r="G51" s="170"/>
      <c r="H51" s="173"/>
      <c r="I51" s="174"/>
      <c r="J51" s="175"/>
      <c r="K51" s="176"/>
      <c r="L51" s="176"/>
      <c r="M51" s="177"/>
      <c r="N51" s="178"/>
      <c r="O51" s="179"/>
      <c r="P51" s="180"/>
      <c r="Q51" s="180"/>
      <c r="R51" s="180"/>
    </row>
    <row r="52" spans="1:24" ht="13.8" thickBot="1" x14ac:dyDescent="0.3">
      <c r="A52" s="181" t="s">
        <v>110</v>
      </c>
      <c r="B52" s="182"/>
      <c r="C52" s="183"/>
      <c r="D52" s="184"/>
      <c r="E52" s="184"/>
      <c r="F52" s="185"/>
      <c r="G52" s="183"/>
      <c r="H52" s="186"/>
      <c r="I52" s="187"/>
      <c r="J52" s="183"/>
      <c r="K52" s="188"/>
      <c r="L52" s="188"/>
      <c r="M52" s="184"/>
      <c r="N52" s="185"/>
      <c r="O52" s="189"/>
      <c r="P52" s="190"/>
      <c r="Q52" s="190"/>
      <c r="R52" s="190"/>
      <c r="S52" s="166"/>
      <c r="T52" s="166"/>
      <c r="U52" s="166"/>
      <c r="V52" s="166"/>
      <c r="W52" s="166"/>
      <c r="X52" s="167"/>
    </row>
    <row r="53" spans="1:24" s="162" customFormat="1" x14ac:dyDescent="0.25">
      <c r="A53" s="157"/>
      <c r="B53" s="158"/>
      <c r="C53" s="159"/>
      <c r="D53" s="159"/>
      <c r="E53" s="159"/>
      <c r="F53" s="159"/>
      <c r="G53" s="159"/>
      <c r="H53" s="160"/>
      <c r="I53" s="161"/>
      <c r="J53" s="159"/>
      <c r="K53" s="159"/>
      <c r="L53" s="159"/>
      <c r="M53" s="159"/>
      <c r="N53" s="159"/>
      <c r="O53" s="159"/>
      <c r="P53" s="159"/>
      <c r="Q53" s="159"/>
      <c r="R53" s="159"/>
    </row>
    <row r="54" spans="1:24" s="162" customFormat="1" ht="13.8" thickBot="1" x14ac:dyDescent="0.3">
      <c r="A54" s="163"/>
      <c r="B54" s="164"/>
      <c r="I54" s="165"/>
    </row>
    <row r="55" spans="1:24" ht="18" thickBot="1" x14ac:dyDescent="0.3">
      <c r="A55" s="32"/>
      <c r="B55" s="46" t="s">
        <v>77</v>
      </c>
      <c r="C55" s="201" t="s">
        <v>73</v>
      </c>
      <c r="D55" s="202"/>
      <c r="E55" s="202"/>
      <c r="F55" s="202"/>
      <c r="G55" s="202"/>
      <c r="H55" s="202"/>
      <c r="I55" s="203"/>
      <c r="J55" s="204" t="s">
        <v>72</v>
      </c>
      <c r="K55" s="205"/>
      <c r="L55" s="205"/>
      <c r="M55" s="205"/>
      <c r="N55" s="205"/>
      <c r="O55" s="205"/>
      <c r="P55" s="205"/>
      <c r="Q55" s="205"/>
      <c r="R55" s="206"/>
    </row>
    <row r="56" spans="1:24" ht="30.45" customHeight="1" x14ac:dyDescent="0.25">
      <c r="A56" s="212"/>
      <c r="B56" s="210" t="s">
        <v>0</v>
      </c>
      <c r="C56" s="217" t="s">
        <v>3</v>
      </c>
      <c r="D56" s="218"/>
      <c r="E56" s="218"/>
      <c r="F56" s="219"/>
      <c r="G56" s="214" t="s">
        <v>35</v>
      </c>
      <c r="H56" s="215"/>
      <c r="I56" s="216"/>
      <c r="J56" s="207" t="s">
        <v>36</v>
      </c>
      <c r="K56" s="208"/>
      <c r="L56" s="208"/>
      <c r="M56" s="208"/>
      <c r="N56" s="209"/>
      <c r="O56" s="220" t="s">
        <v>109</v>
      </c>
      <c r="P56" s="194" t="s">
        <v>108</v>
      </c>
      <c r="Q56" s="194" t="s">
        <v>87</v>
      </c>
      <c r="R56" s="194" t="s">
        <v>48</v>
      </c>
    </row>
    <row r="57" spans="1:24" s="7" customFormat="1" ht="38.700000000000003" customHeight="1" thickBot="1" x14ac:dyDescent="0.3">
      <c r="A57" s="213"/>
      <c r="B57" s="211"/>
      <c r="C57" s="93" t="s">
        <v>4</v>
      </c>
      <c r="D57" s="94" t="s">
        <v>6</v>
      </c>
      <c r="E57" s="94" t="s">
        <v>8</v>
      </c>
      <c r="F57" s="95" t="s">
        <v>39</v>
      </c>
      <c r="G57" s="93" t="s">
        <v>37</v>
      </c>
      <c r="H57" s="94" t="s">
        <v>34</v>
      </c>
      <c r="I57" s="96" t="s">
        <v>9</v>
      </c>
      <c r="J57" s="97" t="s">
        <v>4</v>
      </c>
      <c r="K57" s="98" t="s">
        <v>2</v>
      </c>
      <c r="L57" s="99" t="s">
        <v>38</v>
      </c>
      <c r="M57" s="2" t="s">
        <v>7</v>
      </c>
      <c r="N57" s="100" t="s">
        <v>5</v>
      </c>
      <c r="O57" s="221"/>
      <c r="P57" s="195"/>
      <c r="Q57" s="195"/>
      <c r="R57" s="195"/>
    </row>
    <row r="58" spans="1:24" s="45" customFormat="1" ht="32.700000000000003" customHeight="1" x14ac:dyDescent="0.3">
      <c r="A58" s="152">
        <v>1.1000000000000001</v>
      </c>
      <c r="B58" s="101" t="s">
        <v>33</v>
      </c>
      <c r="C58" s="125"/>
      <c r="D58" s="126"/>
      <c r="E58" s="126"/>
      <c r="F58" s="127"/>
      <c r="G58" s="128"/>
      <c r="H58" s="129"/>
      <c r="I58" s="130"/>
      <c r="J58" s="131"/>
      <c r="K58" s="132"/>
      <c r="L58" s="133"/>
      <c r="M58" s="134"/>
      <c r="N58" s="135"/>
      <c r="O58" s="136"/>
      <c r="P58" s="137"/>
      <c r="Q58" s="137"/>
      <c r="R58" s="137"/>
    </row>
    <row r="59" spans="1:24" x14ac:dyDescent="0.25">
      <c r="A59" s="26"/>
      <c r="B59" s="36" t="s">
        <v>15</v>
      </c>
      <c r="C59" s="49"/>
      <c r="D59" s="50"/>
      <c r="E59" s="50"/>
      <c r="F59" s="51"/>
      <c r="G59" s="52">
        <v>200000</v>
      </c>
      <c r="H59" s="53">
        <v>1</v>
      </c>
      <c r="I59" s="54">
        <v>500000</v>
      </c>
      <c r="J59" s="11"/>
      <c r="K59" s="4"/>
      <c r="L59" s="10"/>
      <c r="M59" s="4"/>
      <c r="N59" s="14"/>
      <c r="O59" s="22"/>
      <c r="P59" s="17"/>
      <c r="Q59" s="17"/>
      <c r="R59" s="17"/>
    </row>
    <row r="60" spans="1:24" x14ac:dyDescent="0.25">
      <c r="A60" s="26"/>
      <c r="B60" s="36" t="s">
        <v>16</v>
      </c>
      <c r="C60" s="49"/>
      <c r="D60" s="50"/>
      <c r="E60" s="50"/>
      <c r="F60" s="51"/>
      <c r="G60" s="52">
        <v>150000</v>
      </c>
      <c r="H60" s="53">
        <v>1</v>
      </c>
      <c r="I60" s="54">
        <v>0</v>
      </c>
      <c r="J60" s="11"/>
      <c r="K60" s="4"/>
      <c r="L60" s="10"/>
      <c r="M60" s="4"/>
      <c r="N60" s="14"/>
      <c r="O60" s="22"/>
      <c r="P60" s="17"/>
      <c r="Q60" s="17"/>
      <c r="R60" s="17"/>
    </row>
    <row r="61" spans="1:24" x14ac:dyDescent="0.25">
      <c r="A61" s="26"/>
      <c r="B61" s="36" t="s">
        <v>17</v>
      </c>
      <c r="C61" s="49"/>
      <c r="D61" s="50"/>
      <c r="E61" s="50"/>
      <c r="F61" s="51"/>
      <c r="G61" s="52">
        <v>160000</v>
      </c>
      <c r="H61" s="53">
        <v>1</v>
      </c>
      <c r="I61" s="54">
        <v>0</v>
      </c>
      <c r="J61" s="11"/>
      <c r="K61" s="4"/>
      <c r="L61" s="10"/>
      <c r="M61" s="4"/>
      <c r="N61" s="14"/>
      <c r="O61" s="22"/>
      <c r="P61" s="17"/>
      <c r="Q61" s="17"/>
      <c r="R61" s="17"/>
    </row>
    <row r="62" spans="1:24" x14ac:dyDescent="0.25">
      <c r="A62" s="26"/>
      <c r="B62" s="36" t="s">
        <v>18</v>
      </c>
      <c r="C62" s="49"/>
      <c r="D62" s="50"/>
      <c r="E62" s="50"/>
      <c r="F62" s="51"/>
      <c r="G62" s="52"/>
      <c r="H62" s="53">
        <v>1</v>
      </c>
      <c r="I62" s="54">
        <v>0</v>
      </c>
      <c r="J62" s="11"/>
      <c r="K62" s="4"/>
      <c r="L62" s="10"/>
      <c r="M62" s="4"/>
      <c r="N62" s="14"/>
      <c r="O62" s="22"/>
      <c r="P62" s="17"/>
      <c r="Q62" s="17"/>
      <c r="R62" s="17"/>
    </row>
    <row r="63" spans="1:24" x14ac:dyDescent="0.25">
      <c r="A63" s="26"/>
      <c r="B63" s="36" t="s">
        <v>19</v>
      </c>
      <c r="C63" s="49"/>
      <c r="D63" s="50"/>
      <c r="E63" s="50"/>
      <c r="F63" s="51"/>
      <c r="G63" s="52">
        <v>150000</v>
      </c>
      <c r="H63" s="53">
        <v>1</v>
      </c>
      <c r="I63" s="54">
        <v>0</v>
      </c>
      <c r="J63" s="11"/>
      <c r="K63" s="4"/>
      <c r="L63" s="10"/>
      <c r="M63" s="4"/>
      <c r="N63" s="14"/>
      <c r="O63" s="22"/>
      <c r="P63" s="17"/>
      <c r="Q63" s="17"/>
      <c r="R63" s="17"/>
    </row>
    <row r="64" spans="1:24" x14ac:dyDescent="0.25">
      <c r="A64" s="26"/>
      <c r="B64" s="36" t="s">
        <v>20</v>
      </c>
      <c r="C64" s="49"/>
      <c r="D64" s="50"/>
      <c r="E64" s="50"/>
      <c r="F64" s="51"/>
      <c r="G64" s="52">
        <v>975000</v>
      </c>
      <c r="H64" s="53" t="s">
        <v>21</v>
      </c>
      <c r="I64" s="54">
        <v>475000</v>
      </c>
      <c r="J64" s="11"/>
      <c r="K64" s="4"/>
      <c r="L64" s="10"/>
      <c r="M64" s="4"/>
      <c r="N64" s="14"/>
      <c r="O64" s="22"/>
      <c r="P64" s="17"/>
      <c r="Q64" s="17"/>
      <c r="R64" s="17"/>
    </row>
    <row r="65" spans="1:18" x14ac:dyDescent="0.25">
      <c r="A65" s="26"/>
      <c r="B65" s="36" t="s">
        <v>22</v>
      </c>
      <c r="C65" s="49"/>
      <c r="D65" s="50"/>
      <c r="E65" s="50"/>
      <c r="F65" s="51"/>
      <c r="G65" s="52">
        <v>100000</v>
      </c>
      <c r="H65" s="53">
        <v>1</v>
      </c>
      <c r="I65" s="54">
        <v>100000</v>
      </c>
      <c r="J65" s="11"/>
      <c r="K65" s="4"/>
      <c r="L65" s="10"/>
      <c r="M65" s="4"/>
      <c r="N65" s="14"/>
      <c r="O65" s="22"/>
      <c r="P65" s="17"/>
      <c r="Q65" s="17"/>
      <c r="R65" s="17"/>
    </row>
    <row r="66" spans="1:18" x14ac:dyDescent="0.25">
      <c r="A66" s="26"/>
      <c r="B66" s="36" t="s">
        <v>23</v>
      </c>
      <c r="C66" s="49"/>
      <c r="D66" s="50"/>
      <c r="E66" s="50"/>
      <c r="F66" s="51"/>
      <c r="G66" s="52">
        <v>25000</v>
      </c>
      <c r="H66" s="53">
        <v>3</v>
      </c>
      <c r="I66" s="54">
        <v>75000</v>
      </c>
      <c r="J66" s="11"/>
      <c r="K66" s="4"/>
      <c r="L66" s="10"/>
      <c r="M66" s="4"/>
      <c r="N66" s="14"/>
      <c r="O66" s="22"/>
      <c r="P66" s="17"/>
      <c r="Q66" s="17"/>
      <c r="R66" s="17"/>
    </row>
    <row r="67" spans="1:18" x14ac:dyDescent="0.25">
      <c r="A67" s="26"/>
      <c r="B67" s="36" t="s">
        <v>24</v>
      </c>
      <c r="C67" s="49"/>
      <c r="D67" s="50"/>
      <c r="E67" s="50"/>
      <c r="F67" s="51"/>
      <c r="G67" s="52">
        <v>150000</v>
      </c>
      <c r="H67" s="53">
        <v>1</v>
      </c>
      <c r="I67" s="54">
        <v>150000</v>
      </c>
      <c r="J67" s="11"/>
      <c r="K67" s="4"/>
      <c r="L67" s="10"/>
      <c r="M67" s="4"/>
      <c r="N67" s="14"/>
      <c r="O67" s="22"/>
      <c r="P67" s="17"/>
      <c r="Q67" s="17"/>
      <c r="R67" s="17"/>
    </row>
    <row r="68" spans="1:18" x14ac:dyDescent="0.25">
      <c r="A68" s="27"/>
      <c r="B68" s="37" t="s">
        <v>25</v>
      </c>
      <c r="C68" s="49"/>
      <c r="D68" s="50"/>
      <c r="E68" s="50"/>
      <c r="F68" s="51"/>
      <c r="G68" s="52">
        <v>100000</v>
      </c>
      <c r="H68" s="55" t="s">
        <v>11</v>
      </c>
      <c r="I68" s="54">
        <v>100000</v>
      </c>
      <c r="J68" s="11"/>
      <c r="K68" s="4"/>
      <c r="L68" s="10"/>
      <c r="M68" s="4"/>
      <c r="N68" s="14"/>
      <c r="O68" s="22"/>
      <c r="P68" s="17"/>
      <c r="Q68" s="17"/>
      <c r="R68" s="17"/>
    </row>
    <row r="69" spans="1:18" x14ac:dyDescent="0.25">
      <c r="A69" s="26"/>
      <c r="B69" s="36" t="s">
        <v>26</v>
      </c>
      <c r="C69" s="49"/>
      <c r="D69" s="50"/>
      <c r="E69" s="50"/>
      <c r="F69" s="51"/>
      <c r="G69" s="52">
        <v>0</v>
      </c>
      <c r="H69" s="56" t="s">
        <v>11</v>
      </c>
      <c r="I69" s="54">
        <v>250000</v>
      </c>
      <c r="J69" s="11"/>
      <c r="K69" s="4"/>
      <c r="L69" s="10"/>
      <c r="M69" s="4"/>
      <c r="N69" s="14"/>
      <c r="O69" s="22"/>
      <c r="P69" s="17"/>
      <c r="Q69" s="17"/>
      <c r="R69" s="17"/>
    </row>
    <row r="70" spans="1:18" ht="13.2" customHeight="1" x14ac:dyDescent="0.25">
      <c r="A70" s="26"/>
      <c r="B70" s="36" t="s">
        <v>27</v>
      </c>
      <c r="C70" s="49"/>
      <c r="D70" s="50"/>
      <c r="E70" s="50"/>
      <c r="F70" s="51"/>
      <c r="G70" s="52">
        <v>0</v>
      </c>
      <c r="H70" s="56" t="s">
        <v>11</v>
      </c>
      <c r="I70" s="54">
        <v>250000</v>
      </c>
      <c r="J70" s="11"/>
      <c r="K70" s="4"/>
      <c r="L70" s="10"/>
      <c r="M70" s="4"/>
      <c r="N70" s="14"/>
      <c r="O70" s="22"/>
      <c r="P70" s="17"/>
      <c r="Q70" s="17"/>
      <c r="R70" s="17"/>
    </row>
    <row r="71" spans="1:18" x14ac:dyDescent="0.25">
      <c r="A71" s="26"/>
      <c r="B71" s="36" t="s">
        <v>13</v>
      </c>
      <c r="C71" s="49"/>
      <c r="D71" s="50"/>
      <c r="E71" s="50"/>
      <c r="F71" s="51"/>
      <c r="G71" s="52">
        <v>0</v>
      </c>
      <c r="H71" s="56" t="s">
        <v>11</v>
      </c>
      <c r="I71" s="54">
        <v>20000</v>
      </c>
      <c r="J71" s="11"/>
      <c r="K71" s="4"/>
      <c r="L71" s="10"/>
      <c r="M71" s="4"/>
      <c r="N71" s="14"/>
      <c r="O71" s="22"/>
      <c r="P71" s="17"/>
      <c r="Q71" s="17"/>
      <c r="R71" s="17"/>
    </row>
    <row r="72" spans="1:18" x14ac:dyDescent="0.25">
      <c r="A72" s="26"/>
      <c r="B72" s="36" t="s">
        <v>28</v>
      </c>
      <c r="C72" s="49"/>
      <c r="D72" s="50"/>
      <c r="E72" s="50"/>
      <c r="F72" s="51"/>
      <c r="G72" s="52">
        <v>0</v>
      </c>
      <c r="H72" s="56" t="s">
        <v>11</v>
      </c>
      <c r="I72" s="54">
        <v>108120</v>
      </c>
      <c r="J72" s="11"/>
      <c r="K72" s="4"/>
      <c r="L72" s="10"/>
      <c r="M72" s="4"/>
      <c r="N72" s="14"/>
      <c r="O72" s="22"/>
      <c r="P72" s="17"/>
      <c r="Q72" s="17"/>
      <c r="R72" s="17"/>
    </row>
    <row r="73" spans="1:18" x14ac:dyDescent="0.25">
      <c r="A73" s="27"/>
      <c r="B73" s="37" t="s">
        <v>29</v>
      </c>
      <c r="C73" s="49"/>
      <c r="D73" s="50"/>
      <c r="E73" s="50"/>
      <c r="F73" s="51"/>
      <c r="G73" s="52">
        <v>0</v>
      </c>
      <c r="H73" s="56" t="s">
        <v>11</v>
      </c>
      <c r="I73" s="54">
        <v>50000</v>
      </c>
      <c r="J73" s="11"/>
      <c r="K73" s="4"/>
      <c r="L73" s="10"/>
      <c r="M73" s="4"/>
      <c r="N73" s="14"/>
      <c r="O73" s="22"/>
      <c r="P73" s="17"/>
      <c r="Q73" s="17"/>
      <c r="R73" s="17"/>
    </row>
    <row r="74" spans="1:18" x14ac:dyDescent="0.25">
      <c r="A74" s="28"/>
      <c r="B74" s="33" t="s">
        <v>30</v>
      </c>
      <c r="C74" s="49"/>
      <c r="D74" s="50"/>
      <c r="E74" s="50"/>
      <c r="F74" s="51"/>
      <c r="G74" s="57"/>
      <c r="H74" s="58" t="s">
        <v>12</v>
      </c>
      <c r="I74" s="59">
        <f>SUM(I59:I73)</f>
        <v>2078120</v>
      </c>
      <c r="J74" s="11"/>
      <c r="K74" s="4"/>
      <c r="L74" s="10"/>
      <c r="M74" s="4"/>
      <c r="N74" s="14"/>
      <c r="O74" s="22"/>
      <c r="P74" s="17"/>
      <c r="Q74" s="17"/>
      <c r="R74" s="17"/>
    </row>
    <row r="75" spans="1:18" x14ac:dyDescent="0.25">
      <c r="A75" s="26"/>
      <c r="B75" s="36" t="s">
        <v>31</v>
      </c>
      <c r="C75" s="49"/>
      <c r="D75" s="50"/>
      <c r="E75" s="50"/>
      <c r="F75" s="51"/>
      <c r="G75" s="60"/>
      <c r="H75" s="61" t="s">
        <v>12</v>
      </c>
      <c r="I75" s="54">
        <f>+I74*0.1</f>
        <v>207812</v>
      </c>
      <c r="J75" s="11"/>
      <c r="K75" s="4"/>
      <c r="L75" s="10"/>
      <c r="M75" s="4"/>
      <c r="N75" s="14"/>
      <c r="O75" s="22"/>
      <c r="P75" s="17"/>
      <c r="Q75" s="17"/>
      <c r="R75" s="17"/>
    </row>
    <row r="76" spans="1:18" ht="13.8" thickBot="1" x14ac:dyDescent="0.3">
      <c r="A76" s="112"/>
      <c r="B76" s="113" t="s">
        <v>50</v>
      </c>
      <c r="C76" s="64"/>
      <c r="D76" s="65"/>
      <c r="E76" s="65"/>
      <c r="F76" s="66"/>
      <c r="G76" s="117"/>
      <c r="H76" s="138" t="s">
        <v>32</v>
      </c>
      <c r="I76" s="119">
        <f>+I75+I74</f>
        <v>2285932</v>
      </c>
      <c r="J76" s="12"/>
      <c r="K76" s="15"/>
      <c r="L76" s="19"/>
      <c r="M76" s="15"/>
      <c r="N76" s="16"/>
      <c r="O76" s="23"/>
      <c r="P76" s="20"/>
      <c r="Q76" s="20"/>
      <c r="R76" s="20"/>
    </row>
    <row r="77" spans="1:18" s="42" customFormat="1" ht="34.200000000000003" customHeight="1" x14ac:dyDescent="0.3">
      <c r="A77" s="153">
        <v>1.2</v>
      </c>
      <c r="B77" s="92" t="s">
        <v>84</v>
      </c>
      <c r="C77" s="81"/>
      <c r="D77" s="82"/>
      <c r="E77" s="82"/>
      <c r="F77" s="83"/>
      <c r="G77" s="81"/>
      <c r="H77" s="84"/>
      <c r="I77" s="85"/>
      <c r="J77" s="86"/>
      <c r="K77" s="87"/>
      <c r="L77" s="88"/>
      <c r="M77" s="87"/>
      <c r="N77" s="89"/>
      <c r="O77" s="90" t="s">
        <v>47</v>
      </c>
      <c r="P77" s="91"/>
      <c r="Q77" s="91"/>
      <c r="R77" s="91"/>
    </row>
    <row r="78" spans="1:18" x14ac:dyDescent="0.25">
      <c r="A78" s="30"/>
      <c r="B78" s="36" t="s">
        <v>41</v>
      </c>
      <c r="C78" s="49"/>
      <c r="D78" s="50"/>
      <c r="E78" s="50"/>
      <c r="F78" s="51"/>
      <c r="G78" s="49"/>
      <c r="H78" s="62"/>
      <c r="I78" s="63"/>
      <c r="J78" s="11"/>
      <c r="K78" s="4"/>
      <c r="L78" s="10"/>
      <c r="M78" s="4"/>
      <c r="N78" s="14"/>
      <c r="O78" s="22"/>
      <c r="P78" s="17"/>
      <c r="Q78" s="17"/>
      <c r="R78" s="17"/>
    </row>
    <row r="79" spans="1:18" x14ac:dyDescent="0.25">
      <c r="A79" s="30"/>
      <c r="B79" s="36" t="s">
        <v>42</v>
      </c>
      <c r="C79" s="49"/>
      <c r="D79" s="50"/>
      <c r="E79" s="50"/>
      <c r="F79" s="51"/>
      <c r="G79" s="49"/>
      <c r="H79" s="62"/>
      <c r="I79" s="63"/>
      <c r="J79" s="11"/>
      <c r="K79" s="4"/>
      <c r="L79" s="10"/>
      <c r="M79" s="4"/>
      <c r="N79" s="14"/>
      <c r="O79" s="22"/>
      <c r="P79" s="17"/>
      <c r="Q79" s="17"/>
      <c r="R79" s="17"/>
    </row>
    <row r="80" spans="1:18" x14ac:dyDescent="0.25">
      <c r="A80" s="30"/>
      <c r="B80" s="36" t="s">
        <v>43</v>
      </c>
      <c r="C80" s="49"/>
      <c r="D80" s="50"/>
      <c r="E80" s="50"/>
      <c r="F80" s="51"/>
      <c r="G80" s="49"/>
      <c r="H80" s="62"/>
      <c r="I80" s="63"/>
      <c r="J80" s="11"/>
      <c r="K80" s="4"/>
      <c r="L80" s="10"/>
      <c r="M80" s="4"/>
      <c r="N80" s="14"/>
      <c r="O80" s="22"/>
      <c r="P80" s="17"/>
      <c r="Q80" s="17"/>
      <c r="R80" s="17"/>
    </row>
    <row r="81" spans="1:18" x14ac:dyDescent="0.25">
      <c r="A81" s="30"/>
      <c r="B81" s="36" t="s">
        <v>85</v>
      </c>
      <c r="C81" s="49"/>
      <c r="D81" s="50"/>
      <c r="E81" s="50"/>
      <c r="F81" s="51"/>
      <c r="G81" s="49"/>
      <c r="H81" s="62"/>
      <c r="I81" s="63"/>
      <c r="J81" s="11"/>
      <c r="K81" s="4"/>
      <c r="L81" s="10"/>
      <c r="M81" s="4"/>
      <c r="N81" s="14"/>
      <c r="O81" s="22"/>
      <c r="P81" s="17"/>
      <c r="Q81" s="17"/>
      <c r="R81" s="17"/>
    </row>
    <row r="82" spans="1:18" x14ac:dyDescent="0.25">
      <c r="A82" s="30"/>
      <c r="B82" s="36" t="s">
        <v>86</v>
      </c>
      <c r="C82" s="49"/>
      <c r="D82" s="50"/>
      <c r="E82" s="50"/>
      <c r="F82" s="51"/>
      <c r="G82" s="49"/>
      <c r="H82" s="62"/>
      <c r="I82" s="63"/>
      <c r="J82" s="11"/>
      <c r="K82" s="4"/>
      <c r="L82" s="10"/>
      <c r="M82" s="4"/>
      <c r="N82" s="14"/>
      <c r="O82" s="22"/>
      <c r="P82" s="17"/>
      <c r="Q82" s="17"/>
      <c r="R82" s="17"/>
    </row>
    <row r="83" spans="1:18" x14ac:dyDescent="0.25">
      <c r="A83" s="30"/>
      <c r="B83" s="36" t="s">
        <v>44</v>
      </c>
      <c r="C83" s="49"/>
      <c r="D83" s="50"/>
      <c r="E83" s="50"/>
      <c r="F83" s="51"/>
      <c r="G83" s="49"/>
      <c r="H83" s="62"/>
      <c r="I83" s="63"/>
      <c r="J83" s="11"/>
      <c r="K83" s="4"/>
      <c r="L83" s="10"/>
      <c r="M83" s="4"/>
      <c r="N83" s="14"/>
      <c r="O83" s="22"/>
      <c r="P83" s="17"/>
      <c r="Q83" s="17"/>
      <c r="R83" s="17"/>
    </row>
    <row r="84" spans="1:18" ht="13.8" thickBot="1" x14ac:dyDescent="0.3">
      <c r="A84" s="31"/>
      <c r="B84" s="34" t="s">
        <v>46</v>
      </c>
      <c r="C84" s="64"/>
      <c r="D84" s="65"/>
      <c r="E84" s="65"/>
      <c r="F84" s="66"/>
      <c r="G84" s="64"/>
      <c r="H84" s="67"/>
      <c r="I84" s="68"/>
      <c r="J84" s="12"/>
      <c r="K84" s="19"/>
      <c r="L84" s="19"/>
      <c r="M84" s="15"/>
      <c r="N84" s="16"/>
      <c r="O84" s="23"/>
      <c r="P84" s="20"/>
      <c r="Q84" s="20"/>
      <c r="R84" s="20"/>
    </row>
    <row r="85" spans="1:18" s="42" customFormat="1" ht="30" customHeight="1" x14ac:dyDescent="0.3">
      <c r="A85" s="154">
        <v>1.3</v>
      </c>
      <c r="B85" s="38" t="s">
        <v>71</v>
      </c>
      <c r="C85" s="69"/>
      <c r="D85" s="70"/>
      <c r="E85" s="70"/>
      <c r="F85" s="71"/>
      <c r="G85" s="69"/>
      <c r="H85" s="72"/>
      <c r="I85" s="73"/>
      <c r="J85" s="39"/>
      <c r="K85" s="40"/>
      <c r="L85" s="44"/>
      <c r="M85" s="40"/>
      <c r="N85" s="43"/>
      <c r="O85" s="24" t="s">
        <v>52</v>
      </c>
      <c r="P85" s="41"/>
      <c r="Q85" s="41"/>
      <c r="R85" s="41"/>
    </row>
    <row r="86" spans="1:18" x14ac:dyDescent="0.25">
      <c r="A86" s="30"/>
      <c r="B86" s="36" t="s">
        <v>41</v>
      </c>
      <c r="C86" s="49"/>
      <c r="D86" s="50"/>
      <c r="E86" s="50"/>
      <c r="F86" s="51"/>
      <c r="G86" s="49"/>
      <c r="H86" s="62"/>
      <c r="I86" s="63"/>
      <c r="J86" s="11"/>
      <c r="K86" s="4"/>
      <c r="L86" s="10"/>
      <c r="M86" s="4"/>
      <c r="N86" s="14"/>
      <c r="O86" s="22"/>
      <c r="P86" s="17"/>
      <c r="Q86" s="17"/>
      <c r="R86" s="17"/>
    </row>
    <row r="87" spans="1:18" x14ac:dyDescent="0.25">
      <c r="A87" s="30"/>
      <c r="B87" s="36" t="s">
        <v>42</v>
      </c>
      <c r="C87" s="49"/>
      <c r="D87" s="50"/>
      <c r="E87" s="50"/>
      <c r="F87" s="51"/>
      <c r="G87" s="49"/>
      <c r="H87" s="62"/>
      <c r="I87" s="63"/>
      <c r="J87" s="11"/>
      <c r="K87" s="4"/>
      <c r="L87" s="10"/>
      <c r="M87" s="4"/>
      <c r="N87" s="14"/>
      <c r="O87" s="22"/>
      <c r="P87" s="17"/>
      <c r="Q87" s="17"/>
      <c r="R87" s="17"/>
    </row>
    <row r="88" spans="1:18" x14ac:dyDescent="0.25">
      <c r="A88" s="30"/>
      <c r="B88" s="36" t="s">
        <v>43</v>
      </c>
      <c r="C88" s="49"/>
      <c r="D88" s="50"/>
      <c r="E88" s="50"/>
      <c r="F88" s="51"/>
      <c r="G88" s="49"/>
      <c r="H88" s="62"/>
      <c r="I88" s="63"/>
      <c r="J88" s="11"/>
      <c r="K88" s="4"/>
      <c r="L88" s="10"/>
      <c r="M88" s="4"/>
      <c r="N88" s="14"/>
      <c r="O88" s="22"/>
      <c r="P88" s="17"/>
      <c r="Q88" s="17"/>
      <c r="R88" s="17"/>
    </row>
    <row r="89" spans="1:18" x14ac:dyDescent="0.25">
      <c r="A89" s="30"/>
      <c r="B89" s="36" t="s">
        <v>85</v>
      </c>
      <c r="C89" s="49"/>
      <c r="D89" s="50"/>
      <c r="E89" s="50"/>
      <c r="F89" s="51"/>
      <c r="G89" s="49"/>
      <c r="H89" s="62"/>
      <c r="I89" s="63"/>
      <c r="J89" s="11"/>
      <c r="K89" s="4"/>
      <c r="L89" s="10"/>
      <c r="M89" s="4"/>
      <c r="N89" s="14"/>
      <c r="O89" s="22"/>
      <c r="P89" s="17"/>
      <c r="Q89" s="17"/>
      <c r="R89" s="17"/>
    </row>
    <row r="90" spans="1:18" x14ac:dyDescent="0.25">
      <c r="A90" s="30"/>
      <c r="B90" s="36" t="s">
        <v>86</v>
      </c>
      <c r="C90" s="49"/>
      <c r="D90" s="50"/>
      <c r="E90" s="50"/>
      <c r="F90" s="51"/>
      <c r="G90" s="49"/>
      <c r="H90" s="62"/>
      <c r="I90" s="63"/>
      <c r="J90" s="11"/>
      <c r="K90" s="4"/>
      <c r="L90" s="10"/>
      <c r="M90" s="4"/>
      <c r="N90" s="14"/>
      <c r="O90" s="22"/>
      <c r="P90" s="17"/>
      <c r="Q90" s="17"/>
      <c r="R90" s="17"/>
    </row>
    <row r="91" spans="1:18" x14ac:dyDescent="0.25">
      <c r="A91" s="30"/>
      <c r="B91" s="36" t="s">
        <v>44</v>
      </c>
      <c r="C91" s="49"/>
      <c r="D91" s="50"/>
      <c r="E91" s="50"/>
      <c r="F91" s="51"/>
      <c r="G91" s="49"/>
      <c r="H91" s="62"/>
      <c r="I91" s="63"/>
      <c r="J91" s="11"/>
      <c r="K91" s="4"/>
      <c r="L91" s="10"/>
      <c r="M91" s="4"/>
      <c r="N91" s="14"/>
      <c r="O91" s="22"/>
      <c r="P91" s="17"/>
      <c r="Q91" s="17"/>
      <c r="R91" s="17"/>
    </row>
    <row r="92" spans="1:18" ht="13.8" thickBot="1" x14ac:dyDescent="0.3">
      <c r="A92" s="31"/>
      <c r="B92" s="34" t="s">
        <v>46</v>
      </c>
      <c r="C92" s="64"/>
      <c r="D92" s="65"/>
      <c r="E92" s="65"/>
      <c r="F92" s="66"/>
      <c r="G92" s="64"/>
      <c r="H92" s="67"/>
      <c r="I92" s="68"/>
      <c r="J92" s="12"/>
      <c r="K92" s="19"/>
      <c r="L92" s="19"/>
      <c r="M92" s="15"/>
      <c r="N92" s="16"/>
      <c r="O92" s="23"/>
      <c r="P92" s="20"/>
      <c r="Q92" s="20"/>
      <c r="R92" s="20"/>
    </row>
  </sheetData>
  <mergeCells count="24">
    <mergeCell ref="C56:F56"/>
    <mergeCell ref="G56:I56"/>
    <mergeCell ref="C5:F5"/>
    <mergeCell ref="B5:B6"/>
    <mergeCell ref="R5:R6"/>
    <mergeCell ref="R56:R57"/>
    <mergeCell ref="J55:R55"/>
    <mergeCell ref="O56:O57"/>
    <mergeCell ref="A1:R1"/>
    <mergeCell ref="A2:R2"/>
    <mergeCell ref="P56:P57"/>
    <mergeCell ref="Q56:Q57"/>
    <mergeCell ref="Q5:Q6"/>
    <mergeCell ref="O5:O6"/>
    <mergeCell ref="J5:N5"/>
    <mergeCell ref="P5:P6"/>
    <mergeCell ref="C4:I4"/>
    <mergeCell ref="J4:R4"/>
    <mergeCell ref="J56:N56"/>
    <mergeCell ref="B56:B57"/>
    <mergeCell ref="A5:A6"/>
    <mergeCell ref="A56:A57"/>
    <mergeCell ref="C55:I55"/>
    <mergeCell ref="G5:I5"/>
  </mergeCells>
  <pageMargins left="0.70866141732283472" right="0.70866141732283472" top="0.74803149606299213" bottom="0.74803149606299213" header="0.31496062992125984" footer="0.31496062992125984"/>
  <pageSetup scale="43" orientation="landscape" r:id="rId1"/>
  <headerFooter differentOddEven="1">
    <oddHeader>&amp;C&amp;"-,Italic"&amp;16Guide for the submission of stand-alone HFC investment projects</oddHeader>
    <oddFooter>&amp;L&amp;"-,Italic"&amp;16The Multilateral Fund Secretariat&amp;R&amp;"-,Italic"&amp;14 &amp;16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L11" sqref="L11"/>
    </sheetView>
  </sheetViews>
  <sheetFormatPr defaultRowHeight="14.4" x14ac:dyDescent="0.3"/>
  <cols>
    <col min="1" max="1" width="4.77734375" customWidth="1"/>
    <col min="2" max="2" width="27.77734375" customWidth="1"/>
    <col min="3" max="3" width="11" customWidth="1"/>
    <col min="4" max="4" width="10.44140625" customWidth="1"/>
    <col min="5" max="5" width="12" customWidth="1"/>
    <col min="6" max="6" width="9.77734375" customWidth="1"/>
    <col min="7" max="7" width="10.21875" customWidth="1"/>
    <col min="8" max="8" width="12.21875" customWidth="1"/>
    <col min="9" max="9" width="11.77734375" customWidth="1"/>
  </cols>
  <sheetData>
    <row r="1" spans="1:9" s="5" customFormat="1" ht="20.399999999999999" x14ac:dyDescent="0.35">
      <c r="A1" s="48" t="s">
        <v>91</v>
      </c>
      <c r="I1" s="8"/>
    </row>
    <row r="2" spans="1:9" s="5" customFormat="1" ht="13.8" thickBot="1" x14ac:dyDescent="0.3"/>
    <row r="3" spans="1:9" s="5" customFormat="1" ht="14.7" customHeight="1" x14ac:dyDescent="0.25">
      <c r="B3" s="225" t="s">
        <v>92</v>
      </c>
      <c r="C3" s="222" t="s">
        <v>100</v>
      </c>
      <c r="D3" s="222"/>
      <c r="E3" s="222"/>
      <c r="F3" s="222" t="s">
        <v>101</v>
      </c>
      <c r="G3" s="222"/>
      <c r="H3" s="222"/>
      <c r="I3" s="223" t="s">
        <v>115</v>
      </c>
    </row>
    <row r="4" spans="1:9" s="5" customFormat="1" ht="28.5" customHeight="1" x14ac:dyDescent="0.25">
      <c r="B4" s="226"/>
      <c r="C4" s="145" t="s">
        <v>93</v>
      </c>
      <c r="D4" s="3" t="s">
        <v>94</v>
      </c>
      <c r="E4" s="3" t="s">
        <v>113</v>
      </c>
      <c r="F4" s="3" t="s">
        <v>93</v>
      </c>
      <c r="G4" s="3" t="s">
        <v>94</v>
      </c>
      <c r="H4" s="3" t="s">
        <v>114</v>
      </c>
      <c r="I4" s="224"/>
    </row>
    <row r="5" spans="1:9" s="5" customFormat="1" ht="13.2" x14ac:dyDescent="0.25">
      <c r="B5" s="146" t="s">
        <v>95</v>
      </c>
      <c r="C5" s="143"/>
      <c r="D5" s="143"/>
      <c r="E5" s="144"/>
      <c r="F5" s="143"/>
      <c r="G5" s="143"/>
      <c r="H5" s="144"/>
      <c r="I5" s="14"/>
    </row>
    <row r="6" spans="1:9" s="5" customFormat="1" ht="13.2" x14ac:dyDescent="0.25">
      <c r="B6" s="146" t="s">
        <v>96</v>
      </c>
      <c r="C6" s="143"/>
      <c r="D6" s="143"/>
      <c r="E6" s="143"/>
      <c r="F6" s="143"/>
      <c r="G6" s="143"/>
      <c r="H6" s="144"/>
      <c r="I6" s="14"/>
    </row>
    <row r="7" spans="1:9" s="5" customFormat="1" ht="13.2" x14ac:dyDescent="0.25">
      <c r="B7" s="146" t="s">
        <v>99</v>
      </c>
      <c r="C7" s="143"/>
      <c r="D7" s="143"/>
      <c r="E7" s="143"/>
      <c r="F7" s="143"/>
      <c r="G7" s="143"/>
      <c r="H7" s="144"/>
      <c r="I7" s="14"/>
    </row>
    <row r="8" spans="1:9" s="5" customFormat="1" ht="13.2" x14ac:dyDescent="0.25">
      <c r="B8" s="146" t="s">
        <v>111</v>
      </c>
      <c r="C8" s="143"/>
      <c r="D8" s="143"/>
      <c r="E8" s="143"/>
      <c r="F8" s="143"/>
      <c r="G8" s="143"/>
      <c r="H8" s="144"/>
      <c r="I8" s="14"/>
    </row>
    <row r="9" spans="1:9" s="5" customFormat="1" ht="13.2" x14ac:dyDescent="0.25">
      <c r="B9" s="146" t="s">
        <v>112</v>
      </c>
      <c r="C9" s="143"/>
      <c r="D9" s="143"/>
      <c r="E9" s="143"/>
      <c r="F9" s="143"/>
      <c r="G9" s="143"/>
      <c r="H9" s="144"/>
      <c r="I9" s="14"/>
    </row>
    <row r="10" spans="1:9" s="5" customFormat="1" ht="13.2" x14ac:dyDescent="0.25">
      <c r="B10" s="13" t="s">
        <v>1</v>
      </c>
      <c r="C10" s="1"/>
      <c r="D10" s="1"/>
      <c r="E10" s="147"/>
      <c r="F10" s="1"/>
      <c r="G10" s="1"/>
      <c r="H10" s="147"/>
      <c r="I10" s="21"/>
    </row>
    <row r="11" spans="1:9" s="5" customFormat="1" ht="13.8" thickBot="1" x14ac:dyDescent="0.3">
      <c r="B11" s="120" t="s">
        <v>97</v>
      </c>
      <c r="C11" s="121"/>
      <c r="D11" s="150"/>
      <c r="E11" s="150"/>
      <c r="F11" s="121"/>
      <c r="G11" s="121"/>
      <c r="H11" s="151"/>
      <c r="I11" s="123"/>
    </row>
    <row r="12" spans="1:9" s="5" customFormat="1" ht="13.8" thickBot="1" x14ac:dyDescent="0.3"/>
    <row r="13" spans="1:9" s="5" customFormat="1" ht="13.2" x14ac:dyDescent="0.25">
      <c r="B13" s="148" t="s">
        <v>102</v>
      </c>
      <c r="C13" s="149"/>
    </row>
    <row r="14" spans="1:9" s="5" customFormat="1" ht="13.2" x14ac:dyDescent="0.25">
      <c r="B14" s="13" t="s">
        <v>98</v>
      </c>
      <c r="C14" s="21"/>
    </row>
    <row r="15" spans="1:9" s="5" customFormat="1" ht="13.2" x14ac:dyDescent="0.25">
      <c r="B15" s="11" t="s">
        <v>104</v>
      </c>
      <c r="C15" s="14"/>
    </row>
    <row r="16" spans="1:9" s="5" customFormat="1" ht="13.8" thickBot="1" x14ac:dyDescent="0.3">
      <c r="B16" s="120" t="s">
        <v>103</v>
      </c>
      <c r="C16" s="123"/>
    </row>
    <row r="17" s="5" customFormat="1" ht="13.2" x14ac:dyDescent="0.25"/>
    <row r="18" s="5" customFormat="1" ht="13.2" x14ac:dyDescent="0.25"/>
    <row r="19" s="5" customFormat="1" ht="13.2" x14ac:dyDescent="0.25"/>
    <row r="20" s="5" customFormat="1" ht="13.2" x14ac:dyDescent="0.25"/>
    <row r="21" s="5" customFormat="1" ht="13.2" x14ac:dyDescent="0.25"/>
  </sheetData>
  <mergeCells count="4">
    <mergeCell ref="C3:E3"/>
    <mergeCell ref="F3:H3"/>
    <mergeCell ref="I3:I4"/>
    <mergeCell ref="B3:B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&amp;C&amp;"-,Italic"Guide for the submission of HFC stand-alone investment projects</oddHeader>
    <oddFooter>&amp;L&amp;"-,Italic"The Multilateral Fund Secretariat&amp;R&amp;"-,Italic"2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view="pageLayout" topLeftCell="B1" zoomScaleNormal="100" workbookViewId="0">
      <selection activeCell="C4" sqref="C4:P4"/>
    </sheetView>
  </sheetViews>
  <sheetFormatPr defaultRowHeight="14.4" x14ac:dyDescent="0.3"/>
  <cols>
    <col min="1" max="1" width="3.77734375" customWidth="1"/>
    <col min="2" max="2" width="41.77734375" customWidth="1"/>
  </cols>
  <sheetData>
    <row r="1" spans="1:16" ht="21" thickBot="1" x14ac:dyDescent="0.4">
      <c r="A1" s="48" t="s">
        <v>88</v>
      </c>
    </row>
    <row r="2" spans="1:16" s="142" customFormat="1" ht="19.95" customHeight="1" thickBot="1" x14ac:dyDescent="0.35">
      <c r="A2" s="140" t="s">
        <v>53</v>
      </c>
      <c r="B2" s="141" t="s">
        <v>0</v>
      </c>
      <c r="C2" s="227" t="s">
        <v>79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</row>
    <row r="3" spans="1:16" s="5" customFormat="1" ht="64.2" customHeight="1" thickBot="1" x14ac:dyDescent="0.3">
      <c r="A3" s="155">
        <v>3.1</v>
      </c>
      <c r="B3" s="191" t="s">
        <v>76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</row>
    <row r="4" spans="1:16" s="5" customFormat="1" ht="63.45" customHeight="1" thickBot="1" x14ac:dyDescent="0.3">
      <c r="A4" s="156">
        <v>3.2</v>
      </c>
      <c r="B4" s="192" t="s">
        <v>75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</row>
    <row r="5" spans="1:16" s="5" customFormat="1" ht="55.2" customHeight="1" thickBot="1" x14ac:dyDescent="0.3">
      <c r="A5" s="156">
        <v>3.3</v>
      </c>
      <c r="B5" s="192" t="s">
        <v>78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</row>
    <row r="6" spans="1:16" s="5" customFormat="1" ht="64.2" customHeight="1" thickBot="1" x14ac:dyDescent="0.3">
      <c r="A6" s="156">
        <v>3.4</v>
      </c>
      <c r="B6" s="192" t="s">
        <v>90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</row>
    <row r="7" spans="1:16" s="5" customFormat="1" ht="13.2" x14ac:dyDescent="0.25">
      <c r="A7" s="25"/>
      <c r="B7" s="35"/>
      <c r="I7" s="8"/>
    </row>
    <row r="8" spans="1:16" s="5" customFormat="1" ht="13.2" x14ac:dyDescent="0.25">
      <c r="A8" s="25"/>
      <c r="B8" s="35"/>
      <c r="I8" s="8"/>
    </row>
    <row r="9" spans="1:16" s="5" customFormat="1" ht="13.2" x14ac:dyDescent="0.25">
      <c r="A9" s="25"/>
      <c r="B9" s="35"/>
      <c r="I9" s="8"/>
    </row>
    <row r="10" spans="1:16" s="5" customFormat="1" ht="13.2" x14ac:dyDescent="0.25">
      <c r="A10" s="25"/>
      <c r="B10" s="35"/>
      <c r="I10" s="8"/>
    </row>
    <row r="11" spans="1:16" s="5" customFormat="1" ht="13.2" x14ac:dyDescent="0.25">
      <c r="A11" s="25"/>
      <c r="B11" s="35"/>
      <c r="I11" s="8"/>
    </row>
  </sheetData>
  <mergeCells count="5">
    <mergeCell ref="C2:P2"/>
    <mergeCell ref="C3:P3"/>
    <mergeCell ref="C4:P4"/>
    <mergeCell ref="C5:P5"/>
    <mergeCell ref="C6:P6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&amp;C&amp;"-,Italic"&amp;12Guide for the submission of HFC stand-alone investment projects</oddHeader>
    <oddFooter>&amp;L&amp;"-,Italic"&amp;12The Multilateral Fund Secretariat&amp;R&amp;"-,Italic"&amp;12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B43D1EA5348949AD1F63E4C38E72FA" ma:contentTypeVersion="1" ma:contentTypeDescription="Create a new document." ma:contentTypeScope="" ma:versionID="587d6cfbd4368ba919ece4aa4e723ddb">
  <xsd:schema xmlns:xsd="http://www.w3.org/2001/XMLSchema" xmlns:p="http://schemas.microsoft.com/office/2006/metadata/properties" xmlns:ns2="e6143881-1a2e-43a3-a5ae-f5514779ac6a" targetNamespace="http://schemas.microsoft.com/office/2006/metadata/properties" ma:root="true" ma:fieldsID="b6ab39cb5fa9dd6b23a20f357c0a163b" ns2:_="">
    <xsd:import namespace="e6143881-1a2e-43a3-a5ae-f5514779ac6a"/>
    <xsd:element name="properties">
      <xsd:complexType>
        <xsd:sequence>
          <xsd:element name="documentManagement">
            <xsd:complexType>
              <xsd:all>
                <xsd:element ref="ns2:Sort_x0020_numb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6143881-1a2e-43a3-a5ae-f5514779ac6a" elementFormDefault="qualified">
    <xsd:import namespace="http://schemas.microsoft.com/office/2006/documentManagement/types"/>
    <xsd:element name="Sort_x0020_number" ma:index="8" nillable="true" ma:displayName="Sort number" ma:internalName="Sort_x0020_numb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ort_x0020_number xmlns="e6143881-1a2e-43a3-a5ae-f5514779ac6a">8</Sort_x0020_number>
  </documentManagement>
</p:properties>
</file>

<file path=customXml/itemProps1.xml><?xml version="1.0" encoding="utf-8"?>
<ds:datastoreItem xmlns:ds="http://schemas.openxmlformats.org/officeDocument/2006/customXml" ds:itemID="{E428E78F-6141-4D37-B5FD-C5336E2648FA}"/>
</file>

<file path=customXml/itemProps2.xml><?xml version="1.0" encoding="utf-8"?>
<ds:datastoreItem xmlns:ds="http://schemas.openxmlformats.org/officeDocument/2006/customXml" ds:itemID="{B31A9A5B-37D2-4C83-A5D8-BAF03B515A55}"/>
</file>

<file path=customXml/itemProps3.xml><?xml version="1.0" encoding="utf-8"?>
<ds:datastoreItem xmlns:ds="http://schemas.openxmlformats.org/officeDocument/2006/customXml" ds:itemID="{BBDF75C5-A6B2-45DE-AD60-39F47789D1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ICC report</vt:lpstr>
      <vt:lpstr>2. IOC report</vt:lpstr>
      <vt:lpstr>3. Other elements</vt:lpstr>
      <vt:lpstr>'1. ICC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Guide for the submission of stand-alone HFC investment projects (Updated, February 2020) - Annex</dc:title>
  <dc:creator>Alejandro Ramirez Pabon</dc:creator>
  <cp:keywords>IACM</cp:keywords>
  <cp:lastModifiedBy>Dominika Anna Suwik</cp:lastModifiedBy>
  <cp:lastPrinted>2020-02-19T16:52:52Z</cp:lastPrinted>
  <dcterms:created xsi:type="dcterms:W3CDTF">2019-02-18T10:32:18Z</dcterms:created>
  <dcterms:modified xsi:type="dcterms:W3CDTF">2020-02-19T16:53:01Z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0x0101008BB43D1EA5348949AD1F63E4C38E72FA</vt:lpwstr>
  </property>
</Properties>
</file>