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2" windowWidth="15576" windowHeight="9600"/>
  </bookViews>
  <sheets>
    <sheet name="Submitted" sheetId="2" r:id="rId1"/>
    <sheet name="Adjusted" sheetId="1" r:id="rId2"/>
  </sheets>
  <calcPr calcId="125725"/>
</workbook>
</file>

<file path=xl/calcChain.xml><?xml version="1.0" encoding="utf-8"?>
<calcChain xmlns="http://schemas.openxmlformats.org/spreadsheetml/2006/main">
  <c r="AL537" i="2"/>
  <c r="J290"/>
  <c r="P289"/>
  <c r="N289"/>
  <c r="J289"/>
  <c r="P266"/>
  <c r="N266"/>
  <c r="L266"/>
  <c r="J266"/>
  <c r="P110"/>
  <c r="N110"/>
  <c r="L110"/>
  <c r="J110"/>
  <c r="P553"/>
  <c r="N553"/>
  <c r="L553"/>
  <c r="J553"/>
  <c r="P552"/>
  <c r="N552"/>
  <c r="L22"/>
  <c r="J207"/>
</calcChain>
</file>

<file path=xl/comments1.xml><?xml version="1.0" encoding="utf-8"?>
<comments xmlns="http://schemas.openxmlformats.org/spreadsheetml/2006/main">
  <authors>
    <author>Laura Duong</author>
  </authors>
  <commentList>
    <comment ref="K111" authorId="0">
      <text>
        <r>
          <rPr>
            <b/>
            <sz val="8"/>
            <color indexed="81"/>
            <rFont val="Tahoma"/>
            <family val="2"/>
          </rPr>
          <t>(included in UNIDO BP)</t>
        </r>
        <r>
          <rPr>
            <sz val="8"/>
            <color indexed="81"/>
            <rFont val="Tahoma"/>
            <family val="2"/>
          </rPr>
          <t xml:space="preserve">
</t>
        </r>
      </text>
    </comment>
    <comment ref="K113" authorId="0">
      <text>
        <r>
          <rPr>
            <b/>
            <sz val="8"/>
            <color indexed="81"/>
            <rFont val="Tahoma"/>
            <family val="2"/>
          </rPr>
          <t>(included in UNDP BP)</t>
        </r>
        <r>
          <rPr>
            <sz val="8"/>
            <color indexed="81"/>
            <rFont val="Tahoma"/>
            <family val="2"/>
          </rPr>
          <t xml:space="preserve">
</t>
        </r>
      </text>
    </comment>
    <comment ref="K254" authorId="0">
      <text>
        <r>
          <rPr>
            <b/>
            <sz val="8"/>
            <color indexed="81"/>
            <rFont val="Tahoma"/>
            <family val="2"/>
          </rPr>
          <t>included in UNDP BP</t>
        </r>
        <r>
          <rPr>
            <sz val="8"/>
            <color indexed="81"/>
            <rFont val="Tahoma"/>
            <family val="2"/>
          </rPr>
          <t xml:space="preserve">
</t>
        </r>
      </text>
    </comment>
    <comment ref="K255" authorId="0">
      <text>
        <r>
          <rPr>
            <b/>
            <sz val="8"/>
            <color indexed="81"/>
            <rFont val="Tahoma"/>
            <family val="2"/>
          </rPr>
          <t>included in UNDP BP</t>
        </r>
        <r>
          <rPr>
            <sz val="8"/>
            <color indexed="81"/>
            <rFont val="Tahoma"/>
            <family val="2"/>
          </rPr>
          <t xml:space="preserve">
</t>
        </r>
      </text>
    </comment>
    <comment ref="J276" authorId="0">
      <text>
        <r>
          <rPr>
            <b/>
            <sz val="8"/>
            <color indexed="81"/>
            <rFont val="Tahoma"/>
            <family val="2"/>
          </rPr>
          <t>TBC</t>
        </r>
        <r>
          <rPr>
            <sz val="8"/>
            <color indexed="81"/>
            <rFont val="Tahoma"/>
            <family val="2"/>
          </rPr>
          <t xml:space="preserve">
</t>
        </r>
      </text>
    </comment>
    <comment ref="M338" authorId="0">
      <text>
        <r>
          <rPr>
            <b/>
            <sz val="8"/>
            <color indexed="81"/>
            <rFont val="Tahoma"/>
            <family val="2"/>
          </rPr>
          <t>included in UNDP BP</t>
        </r>
        <r>
          <rPr>
            <sz val="8"/>
            <color indexed="81"/>
            <rFont val="Tahoma"/>
            <family val="2"/>
          </rPr>
          <t xml:space="preserve">
</t>
        </r>
      </text>
    </comment>
    <comment ref="K437" authorId="0">
      <text>
        <r>
          <rPr>
            <b/>
            <sz val="8"/>
            <color indexed="81"/>
            <rFont val="Tahoma"/>
            <family val="2"/>
          </rPr>
          <t>To be calculated before project document submission</t>
        </r>
        <r>
          <rPr>
            <sz val="8"/>
            <color indexed="81"/>
            <rFont val="Tahoma"/>
            <family val="2"/>
          </rPr>
          <t xml:space="preserve">
</t>
        </r>
      </text>
    </comment>
  </commentList>
</comments>
</file>

<file path=xl/comments2.xml><?xml version="1.0" encoding="utf-8"?>
<comments xmlns="http://schemas.openxmlformats.org/spreadsheetml/2006/main">
  <authors>
    <author>Laura Duong</author>
  </authors>
  <commentList>
    <comment ref="O95" authorId="0">
      <text>
        <r>
          <rPr>
            <b/>
            <sz val="8"/>
            <color indexed="81"/>
            <rFont val="Tahoma"/>
            <family val="2"/>
          </rPr>
          <t>(included in UNIDO BP)</t>
        </r>
        <r>
          <rPr>
            <sz val="8"/>
            <color indexed="81"/>
            <rFont val="Tahoma"/>
            <family val="2"/>
          </rPr>
          <t xml:space="preserve">
</t>
        </r>
      </text>
    </comment>
    <comment ref="O96" authorId="0">
      <text>
        <r>
          <rPr>
            <b/>
            <sz val="8"/>
            <color indexed="81"/>
            <rFont val="Tahoma"/>
            <family val="2"/>
          </rPr>
          <t>(included in UNDP BP)</t>
        </r>
        <r>
          <rPr>
            <sz val="8"/>
            <color indexed="81"/>
            <rFont val="Tahoma"/>
            <family val="2"/>
          </rPr>
          <t xml:space="preserve">
</t>
        </r>
      </text>
    </comment>
    <comment ref="O247" authorId="0">
      <text>
        <r>
          <rPr>
            <b/>
            <sz val="8"/>
            <color indexed="81"/>
            <rFont val="Tahoma"/>
            <family val="2"/>
          </rPr>
          <t>included in UNDP BP</t>
        </r>
        <r>
          <rPr>
            <sz val="8"/>
            <color indexed="81"/>
            <rFont val="Tahoma"/>
            <family val="2"/>
          </rPr>
          <t xml:space="preserve">
</t>
        </r>
      </text>
    </comment>
    <comment ref="O248" authorId="0">
      <text>
        <r>
          <rPr>
            <b/>
            <sz val="8"/>
            <color indexed="81"/>
            <rFont val="Tahoma"/>
            <family val="2"/>
          </rPr>
          <t>included in UNDP BP</t>
        </r>
        <r>
          <rPr>
            <sz val="8"/>
            <color indexed="81"/>
            <rFont val="Tahoma"/>
            <family val="2"/>
          </rPr>
          <t xml:space="preserve">
</t>
        </r>
      </text>
    </comment>
    <comment ref="Q336" authorId="0">
      <text>
        <r>
          <rPr>
            <b/>
            <sz val="8"/>
            <color indexed="81"/>
            <rFont val="Tahoma"/>
            <family val="2"/>
          </rPr>
          <t>included in UNDP BP</t>
        </r>
        <r>
          <rPr>
            <sz val="8"/>
            <color indexed="81"/>
            <rFont val="Tahoma"/>
            <family val="2"/>
          </rPr>
          <t xml:space="preserve">
</t>
        </r>
      </text>
    </comment>
    <comment ref="O433" authorId="0">
      <text>
        <r>
          <rPr>
            <b/>
            <sz val="8"/>
            <color indexed="81"/>
            <rFont val="Tahoma"/>
            <family val="2"/>
          </rPr>
          <t>To be calculated before project document submission</t>
        </r>
        <r>
          <rPr>
            <sz val="8"/>
            <color indexed="81"/>
            <rFont val="Tahoma"/>
            <family val="2"/>
          </rPr>
          <t xml:space="preserve">
</t>
        </r>
      </text>
    </comment>
  </commentList>
</comments>
</file>

<file path=xl/sharedStrings.xml><?xml version="1.0" encoding="utf-8"?>
<sst xmlns="http://schemas.openxmlformats.org/spreadsheetml/2006/main" count="14354" uniqueCount="900">
  <si>
    <t>Country</t>
  </si>
  <si>
    <t>HCFC Status (LVC, non-LVC)</t>
  </si>
  <si>
    <t>Agency</t>
  </si>
  <si>
    <t>Estimated Baseline in Servicing Sector (metric tonnes)</t>
  </si>
  <si>
    <t>MLF Estimated Baseline in Servicing Sector (metric tonnes)</t>
  </si>
  <si>
    <t>MLF Estimated Baseline</t>
  </si>
  <si>
    <t>Agency Category</t>
  </si>
  <si>
    <t>Type</t>
  </si>
  <si>
    <t>MLF Type</t>
  </si>
  <si>
    <t>Chemical Detail for HCFC</t>
  </si>
  <si>
    <t>MLF Chemical</t>
  </si>
  <si>
    <t>MLF HCFC Chemical Detail</t>
  </si>
  <si>
    <t>Sector and Subsector</t>
  </si>
  <si>
    <t>Title</t>
  </si>
  <si>
    <t xml:space="preserve">Required by Model </t>
  </si>
  <si>
    <t>Required by Model (Category)</t>
  </si>
  <si>
    <t>Required by Model (Sub-Category)</t>
  </si>
  <si>
    <t>Value Modified ($000) in 2011</t>
  </si>
  <si>
    <t>Value Modified ($000) in 2012</t>
  </si>
  <si>
    <t>Value Modified ($000) in 2013</t>
  </si>
  <si>
    <t>Value Modified ($000) in 2014</t>
  </si>
  <si>
    <t>Value Modified ($000) in 2015</t>
  </si>
  <si>
    <t>Value Modified ($000) in 2016</t>
  </si>
  <si>
    <t>Value Modified ($000) in 2017</t>
  </si>
  <si>
    <t>Value Modified ($000) in 2018</t>
  </si>
  <si>
    <t>Value Modified ($000) in 2019</t>
  </si>
  <si>
    <t>Value Modified ($000) in 2020</t>
  </si>
  <si>
    <t>Value Modified ($000) After 2020</t>
  </si>
  <si>
    <t>Value ($000) in 2011</t>
  </si>
  <si>
    <t>ODP in 2011</t>
  </si>
  <si>
    <t>Value ($000) in 2012</t>
  </si>
  <si>
    <t>ODP in 2012</t>
  </si>
  <si>
    <t>Value ($000) in 2013</t>
  </si>
  <si>
    <t>ODP in 2013</t>
  </si>
  <si>
    <t>Value ($000) 2014</t>
  </si>
  <si>
    <t>ODP 2014</t>
  </si>
  <si>
    <t>Value ($000) 2015</t>
  </si>
  <si>
    <t>ODP 2015</t>
  </si>
  <si>
    <t>Value ($000) 2016</t>
  </si>
  <si>
    <t>ODP 2016</t>
  </si>
  <si>
    <t>Value ($000) 2017</t>
  </si>
  <si>
    <t>ODP 2017</t>
  </si>
  <si>
    <t>Value ($000) 2018</t>
  </si>
  <si>
    <t>ODP 2018</t>
  </si>
  <si>
    <t>Value ($000) 2019</t>
  </si>
  <si>
    <t>ODP 2019</t>
  </si>
  <si>
    <t>Value ($000) 2020</t>
  </si>
  <si>
    <t>ODP 2020</t>
  </si>
  <si>
    <t>Value ($000) After 2020</t>
  </si>
  <si>
    <t>ODP After 2020</t>
  </si>
  <si>
    <t>A-Appr. P-Plan'd</t>
  </si>
  <si>
    <t>I-Indiv M-MY</t>
  </si>
  <si>
    <t>Reason for exceeding 35% of baseline</t>
  </si>
  <si>
    <t>Basis for Starting Point</t>
  </si>
  <si>
    <t>Starting Point</t>
  </si>
  <si>
    <t>MLF Level of Climate Benefits</t>
  </si>
  <si>
    <t xml:space="preserve">Level of Climate Benefits </t>
  </si>
  <si>
    <t>Replacement technology</t>
  </si>
  <si>
    <t>Technology selected for calculation</t>
  </si>
  <si>
    <t>Total ODP 2011-2020</t>
  </si>
  <si>
    <t>Replacement ratio
%</t>
  </si>
  <si>
    <t>Phase-in
[mt]</t>
  </si>
  <si>
    <t>Remark</t>
  </si>
  <si>
    <t>MLF Comments</t>
  </si>
  <si>
    <t>Possible Overlap</t>
  </si>
  <si>
    <t>Stage II Issues</t>
  </si>
  <si>
    <t>Saudi Arabia</t>
  </si>
  <si>
    <t>non-LVC</t>
  </si>
  <si>
    <t>UNIDO</t>
  </si>
  <si>
    <t>Non-LVC</t>
  </si>
  <si>
    <t>Planned activities</t>
  </si>
  <si>
    <t>PHA</t>
  </si>
  <si>
    <t>HCFC-22</t>
  </si>
  <si>
    <t>HCFC</t>
  </si>
  <si>
    <t>REF-Air conditioning</t>
  </si>
  <si>
    <t>HPMP, A/C manufacturing component</t>
  </si>
  <si>
    <t>HPMP - INV</t>
  </si>
  <si>
    <t>HPMP - INV - Refrigeration</t>
  </si>
  <si>
    <t>HPMP - INV - Refrigeration AC</t>
  </si>
  <si>
    <t>P</t>
  </si>
  <si>
    <t>M</t>
  </si>
  <si>
    <t>Actual 2009 consumption with 5% increase in 2010</t>
  </si>
  <si>
    <t>Technology not yet decided</t>
  </si>
  <si>
    <t>HFC-410A</t>
  </si>
  <si>
    <t>Already received approved projects amounting to more than 10% of their estimated baseline/starting point. Individual foam projects approved at the 62nd Meeting already cover 12.3% reduction of the baseline (179.4 ODP tonnes approved compare to estimated baseline of 1,464.1 ODP tonnes).  Possible Stage II issues.</t>
  </si>
  <si>
    <t>Turkey</t>
  </si>
  <si>
    <t>REF-Commercial refrigeration  and Air conditioning</t>
  </si>
  <si>
    <t>HPMP, Refrigeration manufacturing component</t>
  </si>
  <si>
    <t>HPMP - INV - Refrigeration Commercial</t>
  </si>
  <si>
    <t>Accelerated phase-out due to strong national commitments</t>
  </si>
  <si>
    <t>Actual 2009 consumption</t>
  </si>
  <si>
    <t>Already received approved projects amounting to more than 10% of their estimated baseline/starting point. Individual foam projects approved at the 62nd Meeting already cover 45.8% reduction of the baseline (293.7 ODP tonnes approved compare to estimated baseline of 640.8 ODP tonnes). Possible Stage II issues.</t>
  </si>
  <si>
    <t>Algeria</t>
  </si>
  <si>
    <t>HPMP, AC component</t>
  </si>
  <si>
    <t>HFC410a</t>
  </si>
  <si>
    <t>Democratic People's Republic of Korea</t>
  </si>
  <si>
    <t>REF-Commercial refrigeration</t>
  </si>
  <si>
    <t>India</t>
  </si>
  <si>
    <t>Phase-out of HCFC-22 in the transportation refrigeration</t>
  </si>
  <si>
    <t>UNDP lead agency</t>
  </si>
  <si>
    <t>Venezuela</t>
  </si>
  <si>
    <t>China</t>
  </si>
  <si>
    <t>HPMP, Room Air-Conditioning Sector</t>
  </si>
  <si>
    <t>R290</t>
  </si>
  <si>
    <t>Cost-Effectiveness in the business plan is above cost-effectiveness threshold.</t>
  </si>
  <si>
    <t>Iraq</t>
  </si>
  <si>
    <t>HPMP, Air Conditioning manufacturing component</t>
  </si>
  <si>
    <t>Jordan</t>
  </si>
  <si>
    <t>REF-Servicing</t>
  </si>
  <si>
    <t>HPMP</t>
  </si>
  <si>
    <t>HPMP - INV - Refrigeration Servicing</t>
  </si>
  <si>
    <t>Refrigeration Servicing</t>
  </si>
  <si>
    <t>N/A</t>
  </si>
  <si>
    <t>Already received approved projects amounting to more than 10% of their estimated baseline/starting point. Individual refrigeration project approved at the 60th Meeting already cover 11.0% reduction of the baseline (8.1 ODP tonnes approved compare to estimated baseline of 73.7 ODP tonnes).  Possible Stage II issues.</t>
  </si>
  <si>
    <t>Morocco</t>
  </si>
  <si>
    <t>Already received approved projects amounting to more than 10% of their estimated baseline/starting point. Individual foam rigid projects approved at the 62nd Meeting already cover 16.2% reduction of the baseline (11.0 ODP tonnes approved compare to estimated baseline of 68.0 ODP tonnes).  Possible Stage II issues.</t>
  </si>
  <si>
    <t>Sudan</t>
  </si>
  <si>
    <t>Already received approved projects amounting to more than 10% of their estimated baseline/starting point. Individual foam rigid projects approved at the 62nd Meeting already cover 23.5% reduction of the baseline (11.9 ODP tonnes approved compare to estimated baseline of 50.6 ODP tonnes).  Possible Stage II issues.</t>
  </si>
  <si>
    <t>UNEP cooperating agency</t>
  </si>
  <si>
    <t>Libyan Arab Jamahiriya</t>
  </si>
  <si>
    <t>Mexico</t>
  </si>
  <si>
    <t>Actual 2008 consumption</t>
  </si>
  <si>
    <t>UNDP cooperating agency</t>
  </si>
  <si>
    <t>South Africa</t>
  </si>
  <si>
    <t>Syrian Arab Republic</t>
  </si>
  <si>
    <t>Tunisia</t>
  </si>
  <si>
    <t>Egypt</t>
  </si>
  <si>
    <t>Already received approved projects amounting to more than 10% of their estimated baseline/starting point.  Individual foam rigid projects approved at the 62nd Meeting already cover 15.2% reduction of the baseline (63.9 ODP tonnes approved compare to estimated baseline of 420.4 ODP tonnes).  Possible Stage II issues.</t>
  </si>
  <si>
    <t>UNEP lead agency</t>
  </si>
  <si>
    <t>Kuwait</t>
  </si>
  <si>
    <t>Yemen</t>
  </si>
  <si>
    <t>Albania</t>
  </si>
  <si>
    <t>LVC</t>
  </si>
  <si>
    <t>Assume HPMP for 35% reduction.  Funding requested is more than level of funding eligible for 2020.</t>
  </si>
  <si>
    <t>Bahrain</t>
  </si>
  <si>
    <t>HPMP incl. Air Conditioning (1 company)</t>
  </si>
  <si>
    <t>Assume HPMP for 35% reduction.  Funding requested is less than level of funding eligible for 2020.</t>
  </si>
  <si>
    <t>Benin</t>
  </si>
  <si>
    <t>Bosnia and Herzegovina</t>
  </si>
  <si>
    <t>HPMP, service sector</t>
  </si>
  <si>
    <t>Assume HPMP for 10% reduction.  Funding requested is more than level of funding eligible for 2015.</t>
  </si>
  <si>
    <t>Burundi</t>
  </si>
  <si>
    <t>Cameroon</t>
  </si>
  <si>
    <t>Assume HPMP for 10% reduction.  Funding requested is less than level of funding eligible for 2015.</t>
  </si>
  <si>
    <t>Congo</t>
  </si>
  <si>
    <t xml:space="preserve">Assume HPMP for 35% reduction.  </t>
  </si>
  <si>
    <t>Cote d'Ivoire</t>
  </si>
  <si>
    <t>Ecuador</t>
  </si>
  <si>
    <t>Eritrea</t>
  </si>
  <si>
    <t>Gambia</t>
  </si>
  <si>
    <t>Yes</t>
  </si>
  <si>
    <t>Guatemala</t>
  </si>
  <si>
    <t>Guinea</t>
  </si>
  <si>
    <t>Honduras</t>
  </si>
  <si>
    <t>Montenegro</t>
  </si>
  <si>
    <t>HPMP including INS</t>
  </si>
  <si>
    <t>Funding for INS is included under the HPMP (USD 64,500/2 years)</t>
  </si>
  <si>
    <t>Myanmar</t>
  </si>
  <si>
    <t>together with UNEP</t>
  </si>
  <si>
    <t>Nicaragua</t>
  </si>
  <si>
    <t>Niger</t>
  </si>
  <si>
    <t>Oman</t>
  </si>
  <si>
    <t>Qatar</t>
  </si>
  <si>
    <t>Rwanda</t>
  </si>
  <si>
    <t xml:space="preserve">Senegal </t>
  </si>
  <si>
    <t>Somalia</t>
  </si>
  <si>
    <t>Uruguay</t>
  </si>
  <si>
    <t>HPMP, Refrigeration and A/C component (3 companies)</t>
  </si>
  <si>
    <t>HC, HFC</t>
  </si>
  <si>
    <t>Zambia</t>
  </si>
  <si>
    <t>HCFC-141b</t>
  </si>
  <si>
    <t>FOA-Rigid PU insulation refrigeration foam</t>
  </si>
  <si>
    <t>HPMP, Refrigeration PU foam component</t>
  </si>
  <si>
    <t>HPMP - INV - Foam</t>
  </si>
  <si>
    <t>HPMP - INV - Foam Rigid Insulation Refrigeration</t>
  </si>
  <si>
    <t>Pentane</t>
  </si>
  <si>
    <t>FOA-Rigid PU foam</t>
  </si>
  <si>
    <t>HPMP, PU Foam component</t>
  </si>
  <si>
    <t xml:space="preserve">HPMP - INV </t>
  </si>
  <si>
    <t>HPMP - INV - Foam Rigid</t>
  </si>
  <si>
    <t>HC, Metyl Formate, Supercritical CO2+ water</t>
  </si>
  <si>
    <t>Hydrocarbon</t>
  </si>
  <si>
    <t>HPMP, PU foam component</t>
  </si>
  <si>
    <t>Methylene Chloride</t>
  </si>
  <si>
    <t>Includes polyol not reported under A-7 data</t>
  </si>
  <si>
    <t>HPMP, PU Foam component (Kiriazi)</t>
  </si>
  <si>
    <t>Cyclopentane foam blowing technology</t>
  </si>
  <si>
    <t>Cyclopentane</t>
  </si>
  <si>
    <t>Hydrocarbon technology or methyl formate</t>
  </si>
  <si>
    <t>Metyl Formate, Supercritical CO2+ water</t>
  </si>
  <si>
    <t>Indonesia</t>
  </si>
  <si>
    <t>HPMP, PU foam component (4 companies)</t>
  </si>
  <si>
    <t>Iran (Islamic Republic of)</t>
  </si>
  <si>
    <t>Hydrocarbon technology</t>
  </si>
  <si>
    <t>MF</t>
  </si>
  <si>
    <t>HCFC-22/142b</t>
  </si>
  <si>
    <t>HCFC-22/HCFC-142b</t>
  </si>
  <si>
    <t>FOA-XPS</t>
  </si>
  <si>
    <t>HPMP, XPS foam sector</t>
  </si>
  <si>
    <t>HPMP - INV - Foam XPS</t>
  </si>
  <si>
    <t>R600</t>
  </si>
  <si>
    <t>That is the only way to reach compliance with the 10% reduction</t>
  </si>
  <si>
    <t>GIZ lead agency for the XPS sector</t>
  </si>
  <si>
    <t>INV</t>
  </si>
  <si>
    <t>ARS</t>
  </si>
  <si>
    <t>HPMP, Aerosols, Silimex</t>
  </si>
  <si>
    <t>HPMP - INV - Aerosol</t>
  </si>
  <si>
    <t>I</t>
  </si>
  <si>
    <t>HAP, HFC-134a, HFC 152a</t>
  </si>
  <si>
    <t>PRP</t>
  </si>
  <si>
    <t>HPMP - INV Preparation</t>
  </si>
  <si>
    <t>HPMP - INV - Foam - PRP</t>
  </si>
  <si>
    <t>HPMP - INV - Foam Rigid - PRP</t>
  </si>
  <si>
    <t>PU Foam sector</t>
  </si>
  <si>
    <t>REF - Commercial refrigeration</t>
  </si>
  <si>
    <t>Refrigeration manufacturing</t>
  </si>
  <si>
    <t>HPMP - INV - Refrigeration - PRP</t>
  </si>
  <si>
    <t>HPMP - INV - Refrigeration Commercial - PRP</t>
  </si>
  <si>
    <t>??</t>
  </si>
  <si>
    <t>PRP funds PU foam</t>
  </si>
  <si>
    <t>Project preparation - PU foam</t>
  </si>
  <si>
    <t>SEV</t>
  </si>
  <si>
    <t>Additional funding for HPMP preparation</t>
  </si>
  <si>
    <t>HPMP Preparation</t>
  </si>
  <si>
    <t>HPMP - PRP</t>
  </si>
  <si>
    <t>DEM</t>
  </si>
  <si>
    <t>XPS demo project with butane technology</t>
  </si>
  <si>
    <t>HCFC - DEM</t>
  </si>
  <si>
    <t>HCFC - DEM - Foam</t>
  </si>
  <si>
    <t>HCFC - DEM - Foam  XPS</t>
  </si>
  <si>
    <t>Demo project will be implemented together with Japan</t>
  </si>
  <si>
    <t>disposal</t>
  </si>
  <si>
    <t>Disposal</t>
  </si>
  <si>
    <t>DESTRUCTION</t>
  </si>
  <si>
    <t>ODS destruction demonstration project</t>
  </si>
  <si>
    <t xml:space="preserve">Not Required by Model - Disposal </t>
  </si>
  <si>
    <t>Not Required by Model - Disposal - DEM</t>
  </si>
  <si>
    <t>The project will be implemented together with Italy</t>
  </si>
  <si>
    <t>additional 100 tonnes to be included in Japan's BP</t>
  </si>
  <si>
    <t>Lebanon</t>
  </si>
  <si>
    <t>In cooperation with France</t>
  </si>
  <si>
    <t>Nigeria</t>
  </si>
  <si>
    <t>Destruction demonstration project</t>
  </si>
  <si>
    <t>50% of the project is included in France' BP</t>
  </si>
  <si>
    <t>Region: AFR</t>
  </si>
  <si>
    <t>Regional</t>
  </si>
  <si>
    <t>Region: ASP</t>
  </si>
  <si>
    <t>Region: ECA</t>
  </si>
  <si>
    <t>Region: LAC</t>
  </si>
  <si>
    <t>Region: WA</t>
  </si>
  <si>
    <t>ODS destruction demonstration project - PRP</t>
  </si>
  <si>
    <t>Not Required by Model - Disposal Preparation</t>
  </si>
  <si>
    <t>Not Required by Model - Disposal - DEM - PRP</t>
  </si>
  <si>
    <t>Global</t>
  </si>
  <si>
    <t>TAS</t>
  </si>
  <si>
    <t>Funds mobilization for additional climate benefits</t>
  </si>
  <si>
    <t>Not Required by Model - Resource Mobilization</t>
  </si>
  <si>
    <t>Not Required by Model - Resource Mobilization - TAS</t>
  </si>
  <si>
    <t>Burkina Faso</t>
  </si>
  <si>
    <t>Multi-Year Projects</t>
  </si>
  <si>
    <t>Approved Multi-Year</t>
  </si>
  <si>
    <t>A</t>
  </si>
  <si>
    <t>UNEP lead</t>
  </si>
  <si>
    <t>The ODP has been modified according to the agreement.</t>
  </si>
  <si>
    <t>Chad</t>
  </si>
  <si>
    <t>Croatia</t>
  </si>
  <si>
    <t>HCFC-22 and HCFC-141b</t>
  </si>
  <si>
    <t>HCFC-22/HCFC-141b</t>
  </si>
  <si>
    <t>HPMP, incl. FOA investment</t>
  </si>
  <si>
    <t>Comitted to Total Phase-out</t>
  </si>
  <si>
    <t>Gabon</t>
  </si>
  <si>
    <t>Madagascar</t>
  </si>
  <si>
    <t>Malawi</t>
  </si>
  <si>
    <t>HPMP, manufacturing component</t>
  </si>
  <si>
    <t>UNDP lead</t>
  </si>
  <si>
    <t>Pakistan</t>
  </si>
  <si>
    <t>UNEP cooperating</t>
  </si>
  <si>
    <t>Serbia</t>
  </si>
  <si>
    <t>HPMP, incl. REF investment</t>
  </si>
  <si>
    <t>The Former Yugoslav Republic of Macedonia</t>
  </si>
  <si>
    <t>Togo</t>
  </si>
  <si>
    <t>Turkmenistan</t>
  </si>
  <si>
    <t>HPMP, incl. INS</t>
  </si>
  <si>
    <t>CFC</t>
  </si>
  <si>
    <t>TPMP</t>
  </si>
  <si>
    <t>CFC/ halon/ CTC</t>
  </si>
  <si>
    <t>CFC/HAL/CTC</t>
  </si>
  <si>
    <t>National ODS Phase-out Plan</t>
  </si>
  <si>
    <t>Chile</t>
  </si>
  <si>
    <t>MBR</t>
  </si>
  <si>
    <t>National phase-out of methyl bromide, terminal project (second tranche)</t>
  </si>
  <si>
    <t>Sector Phase-out Plan</t>
  </si>
  <si>
    <t>Fumigants Phase-out Plan - 2nd Phase, 1st tranche</t>
  </si>
  <si>
    <t>National MeBr Phase-out plan</t>
  </si>
  <si>
    <t>Canada's component</t>
  </si>
  <si>
    <t>PRO MBR</t>
  </si>
  <si>
    <t>Fumigants, Production Phase-out plan</t>
  </si>
  <si>
    <t>Armenia</t>
  </si>
  <si>
    <t>INS</t>
  </si>
  <si>
    <t>Institutional strengthening</t>
  </si>
  <si>
    <t xml:space="preserve">The values requested are different from the Model. </t>
  </si>
  <si>
    <t>The values and years requested are different from the Model.</t>
  </si>
  <si>
    <t>Amount requested for 2014 should be removed.</t>
  </si>
  <si>
    <t>Funds approved until end 2011</t>
  </si>
  <si>
    <t xml:space="preserve">The years requested are different from the Model. </t>
  </si>
  <si>
    <t>Phase-out of MeBr in the cut-flowers sector</t>
  </si>
  <si>
    <t>MBR - INV</t>
  </si>
  <si>
    <t>Steam</t>
  </si>
  <si>
    <t>Kenya</t>
  </si>
  <si>
    <t>Fumigants, Phase-out plan Commodities</t>
  </si>
  <si>
    <t>Phosphine and IPM</t>
  </si>
  <si>
    <t>Fumigants, Phase out</t>
  </si>
  <si>
    <t xml:space="preserve">Phosphine and CO2, solarization, IPM and chemical </t>
  </si>
  <si>
    <t>Project preparation - Fumigants</t>
  </si>
  <si>
    <t>MBR - PRP</t>
  </si>
  <si>
    <t>Ethiopia</t>
  </si>
  <si>
    <t>Fumigants</t>
  </si>
  <si>
    <t>MBR - TAS</t>
  </si>
  <si>
    <t>Solarization, IPM, substrate</t>
  </si>
  <si>
    <t>Core Unit Funding</t>
  </si>
  <si>
    <t>Core Unit</t>
  </si>
  <si>
    <t>Bolivia</t>
  </si>
  <si>
    <t>UNDP</t>
  </si>
  <si>
    <t>6c. HCFC HPMPs</t>
  </si>
  <si>
    <t>Sector Plans Foams</t>
  </si>
  <si>
    <t>?</t>
  </si>
  <si>
    <t>TBD</t>
  </si>
  <si>
    <t>Germany Lead</t>
  </si>
  <si>
    <t>El Salvador</t>
  </si>
  <si>
    <t>HCFC-INV: FOA sector</t>
  </si>
  <si>
    <t>MLF est. baseline</t>
  </si>
  <si>
    <t>85 % HC and 15 % MEF</t>
  </si>
  <si>
    <t>UNDP Lead</t>
  </si>
  <si>
    <t>Jamaica</t>
  </si>
  <si>
    <t>Foam in Seal Spray Solns (indiv proj)</t>
  </si>
  <si>
    <t>100 % MEF</t>
  </si>
  <si>
    <t>Paraguay</t>
  </si>
  <si>
    <t>Baseline from submitted agreement</t>
  </si>
  <si>
    <t>UNEP Lead -- Based on 35%</t>
  </si>
  <si>
    <t>Cuba</t>
  </si>
  <si>
    <t>Argentina</t>
  </si>
  <si>
    <t xml:space="preserve">Foam </t>
  </si>
  <si>
    <t>Foam</t>
  </si>
  <si>
    <t>Already received approved projects amounting to more than 10% of their estimated baseline/starting point. Individual refrigeration project approved at the 61st Meeting already cover 15.0% reduction of the baseline (53.5 ODP tonnes approved compare to estimated baseline of 356.9 ODP tonnes).  Possible Stage II issues.</t>
  </si>
  <si>
    <t>FOA Umbrella Follow-up to pilot</t>
  </si>
  <si>
    <t>HC: 100%</t>
  </si>
  <si>
    <t>UNIDO Lead</t>
  </si>
  <si>
    <t>Investment proj./Sector Plans (Foams Sector Plan)</t>
  </si>
  <si>
    <t>70% hydrocarbon, 10% water, 10% Methyl Formate, 10% HFC-245fa</t>
  </si>
  <si>
    <t>60% hydrocarbon, 20% Methyl Formate, 20% HFC-245fa</t>
  </si>
  <si>
    <t>Malaysia</t>
  </si>
  <si>
    <t>80% hydrocarbon, 20% Methyl Formate</t>
  </si>
  <si>
    <t xml:space="preserve">HCFC INV project: foam sector plan </t>
  </si>
  <si>
    <t>20 % HC and 80 % Methylal and MEF</t>
  </si>
  <si>
    <t>100 % HC</t>
  </si>
  <si>
    <t>Panama</t>
  </si>
  <si>
    <t>Brazil</t>
  </si>
  <si>
    <t>Preblended HC 100%</t>
  </si>
  <si>
    <t>Peru</t>
  </si>
  <si>
    <t>Bangladesh</t>
  </si>
  <si>
    <t>Already received approved projects amounting to more than 10% of their estimated baseline/starting point.  Individual foam rigid projects approved at the 62nd Meeting already cover 27.7% reduction of the baseline (20.2 ODP tonnes approved compare to estimated baseline of 72.9 ODP tonnes).  Possible Stage II issues.</t>
  </si>
  <si>
    <t>UNDP Lead -- Based on 35%</t>
  </si>
  <si>
    <t>Democratic Republic of the Congo</t>
  </si>
  <si>
    <t>Dominican Republic</t>
  </si>
  <si>
    <t>15 % HC and 85 % MEF</t>
  </si>
  <si>
    <t>Investment proj./Sector Plans (Refrigeration Sector Plan)</t>
  </si>
  <si>
    <t>100% hydrocarbon</t>
  </si>
  <si>
    <t>50% R-410A and 50% R-134a</t>
  </si>
  <si>
    <t>Philippines</t>
  </si>
  <si>
    <t>Investment proj./Sector Plans (Refrigeration Sector)</t>
  </si>
  <si>
    <t>World Bank Lead</t>
  </si>
  <si>
    <t>Already received approved projects amounting to more than 10% of their estimated baseline/starting point. Individual foam projects approved at the 62nd Meeting already cover 19.8% reduction of the baseline (40.0 ODP tonnes approved compare to estimated baseline of 202.4 ODP tonnes).  Possible Stage II issues.</t>
  </si>
  <si>
    <t>Investment proj./Sector Plans (ICR Sector Plan)</t>
  </si>
  <si>
    <t>HPMP - INV - Refrigeration ICR</t>
  </si>
  <si>
    <t>40% R-410A, 40% R-32, 20% R-134a</t>
  </si>
  <si>
    <t>Costa Rica</t>
  </si>
  <si>
    <t>HCFC-INV: REF manuf. sector</t>
  </si>
  <si>
    <t>HPMP - INV - Refrigeration Manufacturing</t>
  </si>
  <si>
    <t>Refrigeration Manufacturing</t>
  </si>
  <si>
    <t>HCFC INV project in Ref Manuf</t>
  </si>
  <si>
    <t>40% R-410A, 30% R-32, 30% R-134a</t>
  </si>
  <si>
    <t>Investment proj./Sector Plans (Air Condtioning Sector Plan)</t>
  </si>
  <si>
    <t>50% R-410A, 50% R-32</t>
  </si>
  <si>
    <t>90% hydrocarbon, 10% HFC-410a</t>
  </si>
  <si>
    <t>30% R-410A, 40% R-32, 30% R-134a</t>
  </si>
  <si>
    <t>Investment proj./Sector Plans (Air Conditioning Sector Plan)</t>
  </si>
  <si>
    <t>60% R-410A, 40% R-32</t>
  </si>
  <si>
    <t>Investment proj./Sector Plans (Air Conditioning Sector)</t>
  </si>
  <si>
    <t>50% R-410A, 50% R-134a</t>
  </si>
  <si>
    <t>100% R-410A</t>
  </si>
  <si>
    <t>80% R-410A, 20% R-32</t>
  </si>
  <si>
    <t>Swaziland</t>
  </si>
  <si>
    <t>Palfridge Refrigeration Co</t>
  </si>
  <si>
    <t>Investment proj./Sector Plans (Solvents Sector Plan)</t>
  </si>
  <si>
    <t>HPMP - INV - Solvent</t>
  </si>
  <si>
    <t>Investment proj./Sector Plans (Solvents)</t>
  </si>
  <si>
    <t>Angola</t>
  </si>
  <si>
    <t>Bhutan</t>
  </si>
  <si>
    <t>Investment proj./Sector Plans (Servicing Sector)</t>
  </si>
  <si>
    <t xml:space="preserve">Servicing : Baseline (est) =  0.31 ODP tons  :  60% of reduction for 2015 :   0.02 ODP tons </t>
  </si>
  <si>
    <t>UNEP Lead -- Based on 100%</t>
  </si>
  <si>
    <t>Assume HPMP for 100% reduction.  Funding requested is more than level of funding eligible for total phase-out.</t>
  </si>
  <si>
    <t>Fiji</t>
  </si>
  <si>
    <t xml:space="preserve">Servicing : Baseline (est) =  7.98 ODP tons  :  60% of reduction for 2015 : 0.48 ODP tons  </t>
  </si>
  <si>
    <t>Georgia</t>
  </si>
  <si>
    <t>Guyana</t>
  </si>
  <si>
    <t>UNEP Lead -- Based on 10%</t>
  </si>
  <si>
    <t>Kyrgyzstan</t>
  </si>
  <si>
    <t>UNDP Lead -- Based on 10%</t>
  </si>
  <si>
    <t>Mali</t>
  </si>
  <si>
    <t>Mozambique</t>
  </si>
  <si>
    <t>Nepal</t>
  </si>
  <si>
    <t xml:space="preserve">Servicing : Baseline (est) =  1.26 ODP tons  :  60% of reduction for 2015 :   0.08 ODP tons. </t>
  </si>
  <si>
    <t>UNEP Lead</t>
  </si>
  <si>
    <t>Republic of Moldova</t>
  </si>
  <si>
    <t>Timor Leste</t>
  </si>
  <si>
    <t>Servicing : Baseline (est) =  0.53 ODP tons  :  60% of reduction for 2015 :  0.03 ODP tons.</t>
  </si>
  <si>
    <t>Trinidad and Tobago</t>
  </si>
  <si>
    <t>6b. HCFC Pilots/Demos</t>
  </si>
  <si>
    <t>HCFC Demo (XPS Foam Sector - Feininger)</t>
  </si>
  <si>
    <t>80% CO2, 20% Methyl Formate</t>
  </si>
  <si>
    <t>HCFC Demo (Solvents Sector - Zhejiang Kindly Medical)</t>
  </si>
  <si>
    <t>HCFC - DEM - Solvent</t>
  </si>
  <si>
    <t xml:space="preserve">2. Planned Inst. Str. </t>
  </si>
  <si>
    <t>MULTI</t>
  </si>
  <si>
    <t>Several Ozone unit support</t>
  </si>
  <si>
    <t>Colombia</t>
  </si>
  <si>
    <t>NA</t>
  </si>
  <si>
    <t>Ghana</t>
  </si>
  <si>
    <t>Sri Lanka</t>
  </si>
  <si>
    <t>3. Core and Mobilization</t>
  </si>
  <si>
    <t>Resource Mobilization to address climate co-benefits re HCFCs</t>
  </si>
  <si>
    <t>1 bis. Approved HPMP</t>
  </si>
  <si>
    <t>HPMP (approved with SAGA)</t>
  </si>
  <si>
    <t>Below 35% of the freeze target</t>
  </si>
  <si>
    <t>Belize</t>
  </si>
  <si>
    <t>Cambodia</t>
  </si>
  <si>
    <t xml:space="preserve">Servicing : Baseline (est) = 13.8 ODP tons  :  60% of reduction for 2015 :  0.83 ODP tons </t>
  </si>
  <si>
    <t>The values and ODP have been modified according to the agreement.</t>
  </si>
  <si>
    <t>HPMP*</t>
  </si>
  <si>
    <t>Compliance with the 2013 freeze target</t>
  </si>
  <si>
    <t>Maldives</t>
  </si>
  <si>
    <t>Latest (2008)</t>
  </si>
  <si>
    <t>100% MEF</t>
  </si>
  <si>
    <t>Core Unit Support (2011)</t>
  </si>
  <si>
    <t>7. ODS Waste</t>
  </si>
  <si>
    <t>ODS Waste</t>
  </si>
  <si>
    <t>Demo on ODS Banks Mgt and Destruction</t>
  </si>
  <si>
    <t>Newly added.</t>
  </si>
  <si>
    <t>Demo: ODS Bank Management/Destruction</t>
  </si>
  <si>
    <t>6d. PRP</t>
  </si>
  <si>
    <t>Preparation of Demo: ODS Bank Management/Destruction</t>
  </si>
  <si>
    <t>Australia</t>
  </si>
  <si>
    <t>see HPMP</t>
  </si>
  <si>
    <t>HPMP - TAS</t>
  </si>
  <si>
    <t>HPMP - TAS - Refrigeration</t>
  </si>
  <si>
    <t>HCFC - TAS - Refrigeration Servicing</t>
  </si>
  <si>
    <t>UNDP is lead agency</t>
  </si>
  <si>
    <t>Region: EUR</t>
  </si>
  <si>
    <t>Czech Republic</t>
  </si>
  <si>
    <t>ODS</t>
  </si>
  <si>
    <t>ECA regional customs cooperation (implemented by UNEP)</t>
  </si>
  <si>
    <t>Not Required by Model - Combating Illegal Trade</t>
  </si>
  <si>
    <t>UNEP will implement project on behalf of Czech Republic</t>
  </si>
  <si>
    <t>Germany</t>
  </si>
  <si>
    <t>Planned</t>
  </si>
  <si>
    <t>Investment projects HCFC alternatives</t>
  </si>
  <si>
    <t>TA / Investment projects HCFC alternatives</t>
  </si>
  <si>
    <t>HCFC-142b</t>
  </si>
  <si>
    <t>Foam 142b</t>
  </si>
  <si>
    <t>Botswana</t>
  </si>
  <si>
    <t>Assume HPMP for 100% reduction.  Funding requested is less than level of funding eligible for total phase-out.</t>
  </si>
  <si>
    <t>Lesotho</t>
  </si>
  <si>
    <t>Liberia</t>
  </si>
  <si>
    <t>Mauritius</t>
  </si>
  <si>
    <t>Namibia</t>
  </si>
  <si>
    <t>Papua New Guinea</t>
  </si>
  <si>
    <t>Seychelles</t>
  </si>
  <si>
    <t>Zimbabwe</t>
  </si>
  <si>
    <t>Afghanistan</t>
  </si>
  <si>
    <t>Technical assistance / training</t>
  </si>
  <si>
    <t>HPMP - TAS - Refrigeration Servicing</t>
  </si>
  <si>
    <t>HPMP - INV - Refrigeration Manufacturing - PRP</t>
  </si>
  <si>
    <t>The HPMP Preparation budget exceeds the Eligible Funding Limit for this activity.  Please modify the business plan accordingly.</t>
  </si>
  <si>
    <t>Approved</t>
  </si>
  <si>
    <t>Methyl bromide phase out</t>
  </si>
  <si>
    <t xml:space="preserve">Institutional Strenghtening </t>
  </si>
  <si>
    <t>Amount requested are different from the Model.</t>
  </si>
  <si>
    <t>IBRD</t>
  </si>
  <si>
    <t>HCFC 141b</t>
  </si>
  <si>
    <t>Foam Phaseout Plan</t>
  </si>
  <si>
    <t>n/a</t>
  </si>
  <si>
    <t>Estimated  2010 at higher than 10% growth, based on analysis of actual historical data, as described in submitted project proposal.</t>
  </si>
  <si>
    <t xml:space="preserve">50% HFC-245fa </t>
  </si>
  <si>
    <t>Climate benefits as described in submitted project proposal.</t>
  </si>
  <si>
    <t>HCFC Foam Sector Plan</t>
  </si>
  <si>
    <t>Thailand</t>
  </si>
  <si>
    <t>HCFC phaseout plan</t>
  </si>
  <si>
    <t>The 2010 production level is based on an 8% increase from 2009.</t>
  </si>
  <si>
    <t>50% converted to C-pentane and 50% to HFC-245fa.</t>
  </si>
  <si>
    <t xml:space="preserve"> </t>
  </si>
  <si>
    <t>Conservative impact projection is determined on the basis that 100% of R-22 will be replaced by R-410A.</t>
  </si>
  <si>
    <t>Vietnam</t>
  </si>
  <si>
    <t xml:space="preserve">HCFC-22 </t>
  </si>
  <si>
    <t>Refrigeration/AC sector</t>
  </si>
  <si>
    <t>Estimated 2010 at higher than 8 per cent growth, based on analysis of actual historical data</t>
  </si>
  <si>
    <t>see line 16</t>
  </si>
  <si>
    <t>80% R-410A</t>
  </si>
  <si>
    <t>Climate benefits estimated for both Comm Ref and Ref-A/C together.</t>
  </si>
  <si>
    <t>HCFC-22, HCFC-141b</t>
  </si>
  <si>
    <t>HCFC Refrigeration Sector plan (Commercial)</t>
  </si>
  <si>
    <t>PRP for Refrigeration/AC sector</t>
  </si>
  <si>
    <t>HPMP - INV - Refrigeration AC - PRP</t>
  </si>
  <si>
    <t>MeBr</t>
  </si>
  <si>
    <t>Methyl Bromide phaseout plan</t>
  </si>
  <si>
    <t>The values have been modified according to the agreement.</t>
  </si>
  <si>
    <t>PRO CFC</t>
  </si>
  <si>
    <t>Accelerated CFC production phase-out</t>
  </si>
  <si>
    <t>PRO HCFC</t>
  </si>
  <si>
    <t>PRO HCFC-22</t>
  </si>
  <si>
    <t>HCFC Gradual Production Phaseout</t>
  </si>
  <si>
    <t>HCFC Production</t>
  </si>
  <si>
    <t xml:space="preserve"> The 2010 production level is based on an 8% increase from 2009.</t>
  </si>
  <si>
    <t>The figures indicated for Argentina production are very indicative at this point, and subject to ExCom decision on swing plants.  The estimated funding which corresponds to a portion of the 10% reduction is an estimate of the profit loss during the planning period, and also corresponds to the $147million allocated by ExCom (60/5). The remaining costs covering the remaining life of the production facilities would be presented in the business plans for subsequent years. Conservative impact projection is determined on the basis that 100% of R-22 will be replaced by R-410A.</t>
  </si>
  <si>
    <t>Remaining funding of US $147 million are assigned to 2015.</t>
  </si>
  <si>
    <t>PRO HCFC-141b</t>
  </si>
  <si>
    <t>The figures for China production, together with Argentina and India, correspond to a portion of the 10% reduction and are estimates of the profit loss during the planning period, and also correspond to the $147million allocated by ExCom (60/5). The remaining costs covering the remaining life of the production facilities would be presented in the business plans for subsequent years. 100% conversion to hydrocarbon.</t>
  </si>
  <si>
    <t>PRO HCFC-142b</t>
  </si>
  <si>
    <t>Conservative impact projection is determined on the basis that 100% of R-22 will be replaced by R- 410A.  HC will replace HCFC-141b and HCFC-142b.</t>
  </si>
  <si>
    <t>The figures indicated for India production are very indicative at this point, and subject to ExCom decision on swing plants.  The estimated funding which corresponds to a portion of the 10% reduction is an estimate of the profit loss during the planning period, and also corresponds to the $147million allocated by ExCom (60/5). The remaining costs covering the remaining life of the production facilities would be presented in the business plans for subsequent years.  Conservative impact projection is determined on the basis that 100% of R-22 will be replaced by R-410A.</t>
  </si>
  <si>
    <t>UNEP</t>
  </si>
  <si>
    <t xml:space="preserve">Planned </t>
  </si>
  <si>
    <t>HCFC production sector - TA component (Implementation - 2010 to 2015)</t>
  </si>
  <si>
    <t>India HCFC production sector phaseout - TA component
(Implementation)</t>
  </si>
  <si>
    <t>With World Bank</t>
  </si>
  <si>
    <t xml:space="preserve">PRP for HCFC Gradual Production Phaseout </t>
  </si>
  <si>
    <t>HCFC Production Preparation</t>
  </si>
  <si>
    <t>HCFC Production - PRP</t>
  </si>
  <si>
    <t>Necessary to cover Gov't and stakeholder consultation as well as engagement of technical experts to conduct the HCFC production audit and finance specialists to review the company books.</t>
  </si>
  <si>
    <t>HCFC production sector - TA component (Preparation)</t>
  </si>
  <si>
    <t>India HCFC production sector phaseout - TA component
(Preparation)</t>
  </si>
  <si>
    <t>Production phaseout project preparation</t>
  </si>
  <si>
    <t>Agency Core Unit Costs</t>
  </si>
  <si>
    <t>Renewal of Institutional Strengthening</t>
  </si>
  <si>
    <t>Resource Mobilization for HCFC Phaseout Co-benefits</t>
  </si>
  <si>
    <t>Italy</t>
  </si>
  <si>
    <t xml:space="preserve">HCFC phase-out management plan </t>
  </si>
  <si>
    <t>Bilateral (Not submitted yet)</t>
  </si>
  <si>
    <t>ODS destruction  demostration project</t>
  </si>
  <si>
    <t xml:space="preserve">HCFCs phase out + destruction of un wanted ODS </t>
  </si>
  <si>
    <t>non-LVC</t>
    <phoneticPr fontId="0"/>
  </si>
  <si>
    <t>Japan</t>
  </si>
  <si>
    <t>n/a</t>
    <phoneticPr fontId="0"/>
  </si>
  <si>
    <t>INV</t>
    <phoneticPr fontId="0"/>
  </si>
  <si>
    <t>HCFC-141b</t>
    <phoneticPr fontId="0"/>
  </si>
  <si>
    <t>P</t>
    <phoneticPr fontId="0"/>
  </si>
  <si>
    <t>I</t>
    <phoneticPr fontId="0"/>
  </si>
  <si>
    <t>The government of India are preparing the HPMP including conversion of PU spray using HCFC141b. On the basis of HPMP, Japan will submit the investment project which aims at conversion of cleaning machine using HCFC141b in 2011/2012 under the cooperation with UNDP as exective agency.</t>
    <phoneticPr fontId="0"/>
  </si>
  <si>
    <t>HCFC-142b and 22</t>
    <phoneticPr fontId="0"/>
  </si>
  <si>
    <t>FOA-XPS</t>
    <phoneticPr fontId="0"/>
  </si>
  <si>
    <t>The government of India are preparing the HPMP including conversion of XPS using HCFC142b and/or HCFC22. On the basis of HPMP, Japan will submit the investment project in 2011/2012 under the cooperation with UNDP as exective agency.</t>
    <phoneticPr fontId="0"/>
  </si>
  <si>
    <t>Mongolia</t>
    <phoneticPr fontId="0"/>
  </si>
  <si>
    <t>Not applicable</t>
    <phoneticPr fontId="0"/>
  </si>
  <si>
    <t>HCFC phase-out of the foam sector in Mongolia, which is the country's single manufacturing sector exclusively consisting of XPS</t>
    <phoneticPr fontId="0"/>
  </si>
  <si>
    <t>Baseline</t>
  </si>
  <si>
    <t>3,439 tCO2</t>
  </si>
  <si>
    <t>Part of HPMP led by UNEP, which covers activities up to 35 % reduction in 2020.
The proposed project budget is current as of the sumbmission of the original project document, which is under review at the time of the submission of this business plan and therefore is subject to change in the process.
The level of climate impact is calculated simply as the total GWP of the ODS (HCFC-22) to be phased out based on and in line with the final project target of using a non-fluorocarbon / zero GWP alternative.</t>
  </si>
  <si>
    <t>HCFC-22</t>
    <phoneticPr fontId="0"/>
  </si>
  <si>
    <t>REF-Commerical refrigeration</t>
  </si>
  <si>
    <t>This is the investment project which aims at conversion of RAC sector.  The project will be incorporated in the RAC sector plan, which will be a part of HPMP being prepared with UNDP as a lead agency.</t>
    <phoneticPr fontId="0"/>
  </si>
  <si>
    <t>DEM</t>
    <phoneticPr fontId="0"/>
  </si>
  <si>
    <t>Demonstration project for conversion from HCFC-22 to butane blowing technology in the manufacture of
extruded polystyrene foam at Shanghai Xinzhao Plastic Enterprises Co. Ltd.</t>
    <phoneticPr fontId="0"/>
  </si>
  <si>
    <t>This project was submitted to 62nd ExCom, but was defered to 63rd ExCom. UNIDO(leading  agency) and Japan(cooperative agency) will submit this project to 63rd meeting again.</t>
    <phoneticPr fontId="0"/>
  </si>
  <si>
    <t>SOL</t>
  </si>
  <si>
    <t>Demonstration project for conversion from HCFC-141b based technology to iso-paraffin and siloxane (KC-6) technology for cleaning in the manufacture of medical devices at Zhejiang Kindly Medical Devices Co. Ltd.</t>
    <phoneticPr fontId="0"/>
  </si>
  <si>
    <t>This project was submitted to 62nd ExCom, but was defered to 63rd ExCom. UNDP(leading  agency) and Japan(cooperative agency) will submit this project to 63rd meeting again.</t>
    <phoneticPr fontId="0"/>
  </si>
  <si>
    <t>Demonstration project to validate the trans-critical CO2 refrigeration technology for application to ice-block makers at Austin Laz</t>
    <phoneticPr fontId="0"/>
  </si>
  <si>
    <t>HCFC - DEM - Refrigeration</t>
  </si>
  <si>
    <t>HCFC - DEM - Refrigeration Commercial</t>
  </si>
  <si>
    <t>This project was submitted to 62nd ExCom, but was defered to future ExCom. Japan will submit this project in 2011 or 2012.</t>
    <phoneticPr fontId="0"/>
  </si>
  <si>
    <t>DEST</t>
    <phoneticPr fontId="0"/>
  </si>
  <si>
    <t>This is the demonstration project of ODS(CFC) destruction from electric appliances. UNIDO will implement the project and Japan will cooperate with UNIDO about introduction of equipments.</t>
    <phoneticPr fontId="0"/>
  </si>
  <si>
    <t>LVC</t>
    <phoneticPr fontId="0"/>
  </si>
  <si>
    <t>CFC</t>
    <phoneticPr fontId="0"/>
  </si>
  <si>
    <t>Destruction</t>
  </si>
  <si>
    <t>This is the demonstration project of ODS(CFC) destruction. This project will be implemented by UNIDO, lead agency of destruction project in African region. Japan will cooperate with UNIDO about introduction of destruction machines.</t>
  </si>
  <si>
    <t>Not applicable</t>
  </si>
  <si>
    <t>Demonstration project on ODS dispoal</t>
    <phoneticPr fontId="0"/>
  </si>
  <si>
    <t>Spain</t>
  </si>
  <si>
    <t>Methyl Bromide</t>
  </si>
  <si>
    <t>National methyl bromide phase-out plan</t>
  </si>
  <si>
    <t>HCFC Phase-out Management Plan (implementation)</t>
  </si>
  <si>
    <t>Armenia HPMP implementation (non-investment components)</t>
  </si>
  <si>
    <t>2009 actual and 2010 estimate</t>
  </si>
  <si>
    <t>Belize HPMP implementation</t>
  </si>
  <si>
    <t>Burkina Faso HPMP implementation</t>
  </si>
  <si>
    <t>With UNIDO</t>
  </si>
  <si>
    <t>Cambodia HPMP implementation</t>
  </si>
  <si>
    <t>With UNDP</t>
  </si>
  <si>
    <t>Chad HPMP implementation</t>
  </si>
  <si>
    <t>Colombia HPMP implementation</t>
  </si>
  <si>
    <t>Dominica</t>
  </si>
  <si>
    <t>Dominica HPMP implementation</t>
  </si>
  <si>
    <t>Gabon HPMP implementation</t>
  </si>
  <si>
    <t>Grenada</t>
  </si>
  <si>
    <t>Grenada HPMP implementation</t>
  </si>
  <si>
    <t>Madagascar HPMP implementation</t>
  </si>
  <si>
    <t>Malawi HPMP implementation</t>
  </si>
  <si>
    <t>Maldives HPMP implementation</t>
  </si>
  <si>
    <t>HCFC141b</t>
  </si>
  <si>
    <t>Pakistan HPMP implementation</t>
  </si>
  <si>
    <t>Serbia HPMP implementation (non-investment components)</t>
  </si>
  <si>
    <t>Sri Lanka HPMP implementation</t>
  </si>
  <si>
    <t>Togo HPMP implementation</t>
  </si>
  <si>
    <t>Bangladesh HPMP Implementation</t>
  </si>
  <si>
    <t>Saudi Arabia HPMP implementation</t>
  </si>
  <si>
    <t>Turkey HPMP implementation (non-investment components)</t>
  </si>
  <si>
    <t>TBC</t>
  </si>
  <si>
    <t>Already received approved projects amounting to more than 10% of their estimated baseline/starting point. Individual foam projects approved at the 62nd Meeting already cover 45.8% reduction of the baseline (293.7 ODP tonnes approved compare to estimated baseline of 640.8 ODP tonnes).  Possible Stage II issues.</t>
  </si>
  <si>
    <t>Afghanistan HPMP implementation</t>
  </si>
  <si>
    <t>HPMP implementation: enabling activities</t>
  </si>
  <si>
    <t>China HPMP implementation</t>
  </si>
  <si>
    <t>Korea, DPR HPMP implementation</t>
  </si>
  <si>
    <t>DR Congo HPMP implementation</t>
  </si>
  <si>
    <t>Dominican Republic HPMP implementation</t>
  </si>
  <si>
    <t>India HPMP implementation</t>
  </si>
  <si>
    <t xml:space="preserve">Iran HPMP implementation </t>
  </si>
  <si>
    <t>Iraq HPMP implementation</t>
  </si>
  <si>
    <t>Kuwait HPMP implementation</t>
  </si>
  <si>
    <t>Panama HPMP implementation</t>
  </si>
  <si>
    <t>Yemen HPMP implementation</t>
  </si>
  <si>
    <t>Albania HPMP implementation (non-investment components)</t>
  </si>
  <si>
    <t>Antigua and Barbuda</t>
  </si>
  <si>
    <t>Antigua and Barbuda HPMP implementation</t>
  </si>
  <si>
    <t>Bahamas</t>
  </si>
  <si>
    <t>Bahamas HPMP implementation</t>
  </si>
  <si>
    <t>Bahrain HPMP implementation</t>
  </si>
  <si>
    <t>Barbados</t>
  </si>
  <si>
    <t>Barbados HPMP implementation</t>
  </si>
  <si>
    <t>Benin HPMP implementation</t>
  </si>
  <si>
    <t>Bhutan HPMP implementation</t>
  </si>
  <si>
    <t>Brunei Darussalam</t>
  </si>
  <si>
    <t>Brunei Darussalam HPMP implementation</t>
  </si>
  <si>
    <t>Burundi HPMP implementation</t>
  </si>
  <si>
    <t xml:space="preserve">With UNIDO </t>
  </si>
  <si>
    <t>Cape Verde</t>
  </si>
  <si>
    <t>Cape Verde HPMP implementation</t>
  </si>
  <si>
    <t>Central African Republic</t>
  </si>
  <si>
    <t>Central African Republic HPMP implementation</t>
  </si>
  <si>
    <t>Comoros</t>
  </si>
  <si>
    <t>Comoros HPMP implementation</t>
  </si>
  <si>
    <t>Congo Brazzaville HPMP implementation</t>
  </si>
  <si>
    <t>Cook Islands</t>
  </si>
  <si>
    <t>Cook Islands (PIC) HPMP Implementation</t>
  </si>
  <si>
    <t>Côte d'Ivoire HPMP implementation</t>
  </si>
  <si>
    <t>Djibouti</t>
  </si>
  <si>
    <t>Djibouti HPMP implementation</t>
  </si>
  <si>
    <t>Ecuador HPMP implementation</t>
  </si>
  <si>
    <t>Equatorial Guinea</t>
  </si>
  <si>
    <t>Equatorial Guinea HPMP implementation</t>
  </si>
  <si>
    <t>Eritrea HPMP implementation (incl TPMP2)</t>
  </si>
  <si>
    <t>Ethiopia HPMP implementation</t>
  </si>
  <si>
    <t>Fiji HPMP implementation</t>
  </si>
  <si>
    <t>Gambia HPMP implementation</t>
  </si>
  <si>
    <t>IAs to be confirmed</t>
  </si>
  <si>
    <t>Guatemala HPMP implementation</t>
  </si>
  <si>
    <t>Guinea Conakry HPMP implementation</t>
  </si>
  <si>
    <t>Guinea-Bissau</t>
  </si>
  <si>
    <t>Guinea Bissau HPMP implementation</t>
  </si>
  <si>
    <t>Guyana HPMP implementation</t>
  </si>
  <si>
    <t>Haiti</t>
  </si>
  <si>
    <t>Haiti HPMP implementation</t>
  </si>
  <si>
    <t xml:space="preserve">Assume HPMP for 10% reduction.  </t>
  </si>
  <si>
    <t>Honduras HPMP implementation</t>
  </si>
  <si>
    <t>Kiribati</t>
  </si>
  <si>
    <t>Kyrgyzstan HPMP implementation (non-investment components)</t>
  </si>
  <si>
    <t>Lao People's Democratic Republic</t>
  </si>
  <si>
    <t>Lao HPMP implementation</t>
  </si>
  <si>
    <t>Mali HPMP implementation</t>
  </si>
  <si>
    <t>Marshall Islands</t>
  </si>
  <si>
    <t>Marshall Islands HPMP Implementation (PIC°</t>
  </si>
  <si>
    <t>Mauritania</t>
  </si>
  <si>
    <t>Mauritania HPMP implementation</t>
  </si>
  <si>
    <t>Micronesia (Federated States of)</t>
  </si>
  <si>
    <t>Micronesia (PIC) HCFC Phase-out Management Plan (implementation)</t>
  </si>
  <si>
    <t>Mongolia HPMP implementation</t>
  </si>
  <si>
    <t>Mozambique HPMP implementation</t>
  </si>
  <si>
    <t>Myanmar HPMP implementation</t>
  </si>
  <si>
    <t>Nauru</t>
  </si>
  <si>
    <t>Nepal HPMP implementation</t>
  </si>
  <si>
    <t xml:space="preserve">Nicaragua HPMP implementation </t>
  </si>
  <si>
    <t>Niger HPMP implementation</t>
  </si>
  <si>
    <t>Niue</t>
  </si>
  <si>
    <t>Oman HPMP implementation</t>
  </si>
  <si>
    <t>Palau</t>
  </si>
  <si>
    <t>Paraguay HPMP implementation</t>
  </si>
  <si>
    <t>Peru HPMP implementation</t>
  </si>
  <si>
    <t>Qatar HPMP implementation</t>
  </si>
  <si>
    <t>Rwanda HPMP implementation</t>
  </si>
  <si>
    <t>Saint Kitts and Nevis</t>
  </si>
  <si>
    <t>Saint Kitts and the Nevis HPMP implementation</t>
  </si>
  <si>
    <t>Saint Lucia</t>
  </si>
  <si>
    <t>Saint Lucia HPMP implementation</t>
  </si>
  <si>
    <t>Saint Vincent and the Grenadines</t>
  </si>
  <si>
    <t>Saint Vincent and the Grenadines HPMP implementation</t>
  </si>
  <si>
    <t>Samoa</t>
  </si>
  <si>
    <t>Sao Tome and Principe</t>
  </si>
  <si>
    <t>Sao Tome and Principe HPMP implementation</t>
  </si>
  <si>
    <t>Senegal HPMP Implementation</t>
  </si>
  <si>
    <t>Sierra Leone</t>
  </si>
  <si>
    <t>Sierra Leone HPMP implementation</t>
  </si>
  <si>
    <t>Solomon Islands</t>
  </si>
  <si>
    <t>Somalia HPMP Implementation</t>
  </si>
  <si>
    <t>Suriname</t>
  </si>
  <si>
    <t>Suriname HPMP implementation</t>
  </si>
  <si>
    <t>Swaziland HPMP implementation</t>
  </si>
  <si>
    <t>Timor Leste CP/HPMP implementation</t>
  </si>
  <si>
    <t>Tonga</t>
  </si>
  <si>
    <t>Tuvalu</t>
  </si>
  <si>
    <t>Uganda</t>
  </si>
  <si>
    <t>Uganda HPMP implementation</t>
  </si>
  <si>
    <t>United Republic of Tanzania</t>
  </si>
  <si>
    <t>Tanzania HPMP Implementation</t>
  </si>
  <si>
    <t>Vanuatu</t>
  </si>
  <si>
    <t>Zambia HPMP implementation</t>
  </si>
  <si>
    <t>HCFC Phase-out Management Plan (implementation servicing sector)</t>
  </si>
  <si>
    <t>Regional PIC HPMP Implementation</t>
  </si>
  <si>
    <t>Information, communication and education activity</t>
  </si>
  <si>
    <t>Development and implementation of a Knowledge Portal for HCFC Phase-Out and HPMP Implementation</t>
  </si>
  <si>
    <t>HCFC - TAS</t>
  </si>
  <si>
    <t>Knowledge Management for HCFCs</t>
  </si>
  <si>
    <t>NDR</t>
  </si>
  <si>
    <t>Technical assistance / support</t>
  </si>
  <si>
    <t>Technical Assistance to Saudi Arabia in phasing-out HCFC in A/C industry</t>
  </si>
  <si>
    <t>HPMP - TAS - Refrigeration AC</t>
  </si>
  <si>
    <t>HCFC Phase-out Management Plan (preparation)</t>
  </si>
  <si>
    <t>Korea, DPR HPMP preparation</t>
  </si>
  <si>
    <t>National Phase out Management Plan (implementation)</t>
  </si>
  <si>
    <t>Korea DPR Implementation of NPP (Tranche 5F)</t>
  </si>
  <si>
    <t>Terminal phase-out management plan for CFCs (second tranche)</t>
  </si>
  <si>
    <t>Refrigeration Training programme / workshop</t>
  </si>
  <si>
    <t>Iraq  implementation of NPP</t>
  </si>
  <si>
    <t>ODS Destruction</t>
  </si>
  <si>
    <t>Preparation of a regional disposal project for LVCs in Africa with UNIDO</t>
  </si>
  <si>
    <t>Not Required by Model - Disposal - TAS - PRP</t>
  </si>
  <si>
    <t>Preparation of a regional disposal project for LVCS in Asia and Pacific - with UNIDO</t>
  </si>
  <si>
    <t>Preparation of a regional disposal project for LVCs in Europe and Central Asia - with UNIDO</t>
  </si>
  <si>
    <t>Preparation of a regional disposal project for LVCs in Latin America and Caribbean - with UNIDO</t>
  </si>
  <si>
    <t>Preparation of the regional disposal project for LVCs in West Asia - with UNIDO</t>
  </si>
  <si>
    <t>Regional Disposal Project - LVCS in Africa - with UNIDO</t>
  </si>
  <si>
    <t>Not Required by Model - Disposal - TAS</t>
  </si>
  <si>
    <t>Regional Disposal Project - LVCs in Asia and Pacific - with UNIDO</t>
  </si>
  <si>
    <t>Regional Disposal Project - LVCs in Europe and Central Asia - with UNIDO</t>
  </si>
  <si>
    <t>Regional Disposal Project - LVCs in LAC - with UNIDO</t>
  </si>
  <si>
    <t>Regional Disposal Project - LVCs in WA - with UNIDO</t>
  </si>
  <si>
    <t>FUM</t>
  </si>
  <si>
    <t>Technical Assistance/support</t>
  </si>
  <si>
    <t>Regional Technical Workshops for  sustainable adoption  of Methyl Bromide Alternative technologies</t>
  </si>
  <si>
    <t>Not Required by Model - MBR - Non-Inv</t>
  </si>
  <si>
    <t>Methyl Bromide (preparation)</t>
  </si>
  <si>
    <t>Ecuador MB phase-out  preparation (policy component)</t>
  </si>
  <si>
    <t xml:space="preserve">Methyl Bromide implmentation </t>
  </si>
  <si>
    <t>Trinidad and Tobago MB policy support</t>
  </si>
  <si>
    <t xml:space="preserve"> Technical assistance / support</t>
  </si>
  <si>
    <t>Global CAP 2012 work programme</t>
  </si>
  <si>
    <t>CAP</t>
  </si>
  <si>
    <t>Global CAP 2013 work programme</t>
  </si>
  <si>
    <t>Global CAP 2014 work programme</t>
  </si>
  <si>
    <t>Global CAP 2015 work programme</t>
  </si>
  <si>
    <t>Institutional Strengthening</t>
  </si>
  <si>
    <t>Afghanistan IS renewal (Phases V to IX)</t>
  </si>
  <si>
    <t>Albania IS renewal (Phases V to IX)</t>
  </si>
  <si>
    <t xml:space="preserve">The values and years requested are different from the Model. </t>
  </si>
  <si>
    <t>Algeria IS renewal (Phases VI to X)</t>
  </si>
  <si>
    <t>Angola IS renewal (Phase III)</t>
  </si>
  <si>
    <t>Transfer from Germany</t>
  </si>
  <si>
    <t>Antigua &amp; Barbuda IS renewal (Phases IV to VIII)</t>
  </si>
  <si>
    <t>Bahamas IS renewal (Phases V to IX)</t>
  </si>
  <si>
    <t>Bahrain IS renewal (Phases VII to XI)</t>
  </si>
  <si>
    <t>Barbados IS renewal (Phase V to IX )</t>
  </si>
  <si>
    <t>Belize IS renewal (Phases VI to X)</t>
  </si>
  <si>
    <t>Benin IS renewal (Phases VIII to XII)</t>
  </si>
  <si>
    <t>Bhutan  IS renewal (Phases III to VII)</t>
  </si>
  <si>
    <t>Bolivia IS renewal (Phases VII to XI)</t>
  </si>
  <si>
    <t>Botswana IS renewal (Phases IV to VIII)</t>
  </si>
  <si>
    <t>Brunei Darussalam IS renewal (Phases III to VII)</t>
  </si>
  <si>
    <t>Burkina Faso IS renewal (Phases X to XIV)</t>
  </si>
  <si>
    <t>Burundi IS renewal (Phases VI to IX)</t>
  </si>
  <si>
    <t>Cambodia IS renewal (Phases VI to X)</t>
  </si>
  <si>
    <t>Cameroon IS renewal (Phases VIII to XII)</t>
  </si>
  <si>
    <t>Cape Verde IS renewal (Phases IV to VIII)</t>
  </si>
  <si>
    <t>Central African Republic IS renewal (Phase VI to X)</t>
  </si>
  <si>
    <t>Chad IS renewal (Phases V to IX)</t>
  </si>
  <si>
    <t>Comoros IS renewal (Phases VII to XI)</t>
  </si>
  <si>
    <t>Congo Brazzaville IS renewal (Phases VII to XI)</t>
  </si>
  <si>
    <t>Cook Islands  IS renewal (Phases IV to VIII)</t>
  </si>
  <si>
    <t>Côte d'Ivoire IS renewal (Phases VI to X)</t>
  </si>
  <si>
    <t>Croatia IS renewal (Phases VII to XI)</t>
  </si>
  <si>
    <t>Korea DPR IS renewal (Phases VI to X)</t>
  </si>
  <si>
    <t>Congo DR IS renewal (Phases VI to X)</t>
  </si>
  <si>
    <t>Djibouti IS renewal (Phases IV to VIII)</t>
  </si>
  <si>
    <t>Dominica IS renewal (Phases VI to XI)</t>
  </si>
  <si>
    <t>Dominican Republic IS renewal (Phase VII to XI)</t>
  </si>
  <si>
    <t>Ecuador  IS renewal (Phases VI to X)</t>
  </si>
  <si>
    <t>El Salvador IS renewal (Phases VI to X)</t>
  </si>
  <si>
    <t>Equatorial Guinea IS (Phases II to VI)</t>
  </si>
  <si>
    <t>Eritrea IS renewal (Phases II to VI)</t>
  </si>
  <si>
    <t>Ethiopia IS renewal (Phases VI to X)</t>
  </si>
  <si>
    <t>Fiji IS renewal (Phases VII to XI)</t>
  </si>
  <si>
    <t>Gabon IS renewal (Phases VIII to XII)</t>
  </si>
  <si>
    <t>Gambia IS renewal (Phases VII to XI)</t>
  </si>
  <si>
    <t>Grenada IS renewal (Phases IV to VIII)</t>
  </si>
  <si>
    <t>Guatemala IS renewal (Phases VIII to XII)</t>
  </si>
  <si>
    <t>Guinea IS renewal (Phases VII to XI)</t>
  </si>
  <si>
    <t>Guinea Bissau IS renewal (Phases III to VII)</t>
  </si>
  <si>
    <t>Guyana IS renewal (Phases V to IX)</t>
  </si>
  <si>
    <t>Haiti IS renewal (Phases IV to VIII)</t>
  </si>
  <si>
    <t>Honduras IS renewal (Phases VII to XI)</t>
  </si>
  <si>
    <t>Iraq IS (Phases II to VI)</t>
  </si>
  <si>
    <t>Jamaica IS renewal (Phases VIII to XII)</t>
  </si>
  <si>
    <t>Kenya IS renewal (Phases VII, VIII and IX)</t>
  </si>
  <si>
    <t>Kiribati IS renewal (Phases IV to VIII)</t>
  </si>
  <si>
    <t>Kuwait IS renewal (Phases V to IX)</t>
  </si>
  <si>
    <t>Kyrgyzstan IS renewal (Phases VI to X)</t>
  </si>
  <si>
    <t>Lao IS renewal (Phases VI to X)</t>
  </si>
  <si>
    <t>Lesotho IS renewal (Phases VI to X)</t>
  </si>
  <si>
    <t>Liberia IS renewal (Phases IV and V)</t>
  </si>
  <si>
    <t>Madagascar IS renewal (Phases V to IX)</t>
  </si>
  <si>
    <t>Malawi IS renewal (Phases VIII to XII)</t>
  </si>
  <si>
    <t>Maldives IS renewal (Phases VII to XI)</t>
  </si>
  <si>
    <t>Mali IS renewal (Phase VI to X)</t>
  </si>
  <si>
    <t>Marshall Islands IS renewal (Phases IV to VIII)</t>
  </si>
  <si>
    <t>Mauritania IS renewal (Phases VI to X)</t>
  </si>
  <si>
    <t>Mauritius IS renewal (Phases IV to VIII )</t>
  </si>
  <si>
    <t>Micronesia IS renewal (Phases IV to VIII)</t>
  </si>
  <si>
    <t>Mongolia IS renewal (Phases VII to XI)</t>
  </si>
  <si>
    <t>Morocco IS renewal (Phases V to IX)</t>
  </si>
  <si>
    <t>Mozambique IS renewal (Phases V to IX)</t>
  </si>
  <si>
    <t>Myanmar IS renewal (Phases III to VII)</t>
  </si>
  <si>
    <t>Namibia IS renewal (Phases VII to XI)</t>
  </si>
  <si>
    <t>Nauru  IS renewal (Phases III to VII)</t>
  </si>
  <si>
    <t>Nepal IS renewal (Phases VII to XI)</t>
  </si>
  <si>
    <t>Nicaragua IS renewal (Phases VI to X)</t>
  </si>
  <si>
    <t>Niger IS renewal (Phases VIII to XII)</t>
  </si>
  <si>
    <t>Niue IS renewal (Phases IV to VIII)</t>
  </si>
  <si>
    <t>Palau IS renewal (Phases IV to VIII)</t>
  </si>
  <si>
    <t>Panama IS renewal (Phases V to IX)</t>
  </si>
  <si>
    <t>Paraguay IS renewal (Phase VI to X)</t>
  </si>
  <si>
    <t>Peru IS renewal (Phases IV to VIII)</t>
  </si>
  <si>
    <t>Moldova IS renewal (Phases VII to XI)</t>
  </si>
  <si>
    <t>Rwanda IS renewal (Phases IV to VIII)</t>
  </si>
  <si>
    <t>Saint Kitts and the Nevis IS renewal (Phases V to IX)</t>
  </si>
  <si>
    <t>Saint Lucia IS renewal (Phases VIII to XII)</t>
  </si>
  <si>
    <t>Saint Vincent and the Grenadines IS renewal (Phasse V to IX)</t>
  </si>
  <si>
    <t>Samoa IS renewal (Phases VI to X)</t>
  </si>
  <si>
    <t>Sao Tome &amp; Principe IS renewal (Phases III to VII)</t>
  </si>
  <si>
    <t>Saudi Arabia IS renewal (Phases II to VI)</t>
  </si>
  <si>
    <t>Senegal IS renewal (Phase IX to XIII)</t>
  </si>
  <si>
    <t>Seychelles IS renewal (Phases V to IX)</t>
  </si>
  <si>
    <t>Sierra Leone IS renewal (Phases V to IX)</t>
  </si>
  <si>
    <t>Solomon Islands IS renewal (Phases IV to VIII)</t>
  </si>
  <si>
    <t>Somalia IS renewal (Phase III to VII)</t>
  </si>
  <si>
    <t>Sudan IS renewal (Phases VI to X)</t>
  </si>
  <si>
    <t>Suriname IS renewal (Phases IV to VIII)</t>
  </si>
  <si>
    <t>Swaziland IS renewal (Phases V to IX)</t>
  </si>
  <si>
    <t>Timor Leste IS (Phases II to VI)</t>
  </si>
  <si>
    <t>Togo IS renewal (Phases VII to XI)</t>
  </si>
  <si>
    <t>Tonga IS renewal (Phases IV to VIII)</t>
  </si>
  <si>
    <t>Tuvalu IS renewal (Phases IV to VIII)</t>
  </si>
  <si>
    <t>Uganda IS renewal (Phases II to VI)</t>
  </si>
  <si>
    <t>Tanzania IS renewal (Phases V to IX)</t>
  </si>
  <si>
    <t>Vanuatu IS renewal (Phase III to VII)</t>
  </si>
  <si>
    <t>Vietnam IS renewal (Phases VIII to XII)</t>
  </si>
  <si>
    <t>Yemen IS renewal (Phases VII to XI)</t>
  </si>
  <si>
    <t>Zambia IS renewal (Phases V to IX)</t>
  </si>
  <si>
    <t>Zimbabwe IS renewal (Phase VII to XI)</t>
  </si>
  <si>
    <t>Resource mobilization to address climate co-benefits in LVCs for HCFC phase-out  in cooperation with other agencies</t>
  </si>
  <si>
    <t>Technical assistance / workshop</t>
  </si>
  <si>
    <t>Promoting sustainability of compliance, trade monitoring, data collection and prevention of illegal trade through the Green Customs Initiative</t>
  </si>
  <si>
    <t>US$750,000 co-financing already secured for project</t>
  </si>
  <si>
    <t>Asia Environment Enforcement Network for enhanced ODS trade control as part of national enforcement of chemical and waste Multilateral Environmental Agreements (Montreal Protocol; Rotterdam, Stockholm and Basel Conventions)  (Request funding for ozone component)</t>
  </si>
  <si>
    <t>Regional enforcement network - West Asia</t>
  </si>
  <si>
    <t>To be copied from China HPMP</t>
    <phoneticPr fontId="0"/>
  </si>
  <si>
    <t>REF-Servicing</t>
    <phoneticPr fontId="0"/>
  </si>
  <si>
    <t>Pilot project on HCFC mnagement and phase-out in the refrigeration servicing sector</t>
    <phoneticPr fontId="0"/>
  </si>
  <si>
    <t>Estimated 2010</t>
    <phoneticPr fontId="0"/>
  </si>
  <si>
    <t>Joint with UNEP; part of HPMP led by UNDP</t>
    <phoneticPr fontId="0"/>
  </si>
  <si>
    <t>Pilot project on HCFC mnagement and phase-out in the refrigeration servicing sector</t>
  </si>
  <si>
    <t>China HPMP preparation</t>
  </si>
  <si>
    <t>HC 100%</t>
  </si>
  <si>
    <t>Investment proj./Sector Plans (Foams Sector - Regnis)</t>
  </si>
  <si>
    <t>HCFC phaseout sector plan (domestic A/C)</t>
  </si>
  <si>
    <t>Status</t>
  </si>
  <si>
    <t>HCFC - DEM - Refrigeration Servicing</t>
  </si>
  <si>
    <t>REF-Servicing</t>
    <phoneticPr fontId="3"/>
  </si>
  <si>
    <t>Pilot project on HCFC mnagement and phase-out in the refrigeration servicing sector</t>
    <phoneticPr fontId="3"/>
  </si>
  <si>
    <t>P</t>
    <phoneticPr fontId="3"/>
  </si>
  <si>
    <t>I</t>
    <phoneticPr fontId="3"/>
  </si>
  <si>
    <t>Estimated 2010</t>
    <phoneticPr fontId="3"/>
  </si>
  <si>
    <t>Joint with UNEP; part of HPMP led by UNDP</t>
    <phoneticPr fontId="3"/>
  </si>
</sst>
</file>

<file path=xl/styles.xml><?xml version="1.0" encoding="utf-8"?>
<styleSheet xmlns="http://schemas.openxmlformats.org/spreadsheetml/2006/main">
  <numFmts count="9">
    <numFmt numFmtId="164" formatCode="_(* #,##0.00_);_(* \(#,##0.00\);_(* &quot;-&quot;??_);_(@_)"/>
    <numFmt numFmtId="165" formatCode="#,##0.0"/>
    <numFmt numFmtId="166" formatCode="_(* #,##0.0_);_(* \(#,##0.0\);_(* &quot;-&quot;??_);_(@_)"/>
    <numFmt numFmtId="167" formatCode="#,##0.000"/>
    <numFmt numFmtId="168" formatCode="#,##0,"/>
    <numFmt numFmtId="169" formatCode="_-* #,##0.0_-;\-* #,##0.0_-;_-* &quot;-&quot;??_-;_-@_-"/>
    <numFmt numFmtId="170" formatCode="_-* #,##0_-;\-* #,##0_-;_-* &quot;-&quot;??_-;_-@_-"/>
    <numFmt numFmtId="171" formatCode="_(* #,##0_);_(* \(#,##0\);_(* &quot;-&quot;??_);_(@_)"/>
    <numFmt numFmtId="172" formatCode="0.0"/>
  </numFmts>
  <fonts count="18">
    <font>
      <sz val="8"/>
      <color theme="1"/>
      <name val="Times New Roman"/>
      <family val="2"/>
    </font>
    <font>
      <sz val="8"/>
      <color theme="1"/>
      <name val="Times New Roman"/>
      <family val="2"/>
    </font>
    <font>
      <b/>
      <sz val="8"/>
      <name val="Times New Roman"/>
      <family val="1"/>
    </font>
    <font>
      <sz val="8"/>
      <name val="Times New Roman"/>
      <family val="1"/>
    </font>
    <font>
      <sz val="8"/>
      <name val="Arial"/>
      <family val="2"/>
    </font>
    <font>
      <sz val="10"/>
      <name val="Arial"/>
      <family val="2"/>
    </font>
    <font>
      <sz val="12"/>
      <name val="Arial"/>
      <family val="2"/>
    </font>
    <font>
      <sz val="8"/>
      <color rgb="FFFF0000"/>
      <name val="Times New Roman"/>
      <family val="1"/>
    </font>
    <font>
      <sz val="8"/>
      <color theme="1"/>
      <name val="Times New Roman"/>
      <family val="1"/>
    </font>
    <font>
      <sz val="10"/>
      <color indexed="8"/>
      <name val="MS Sans Serif"/>
      <family val="2"/>
    </font>
    <font>
      <sz val="8"/>
      <color indexed="8"/>
      <name val="Times New Roman"/>
      <family val="1"/>
    </font>
    <font>
      <sz val="8"/>
      <name val="Times New Roman"/>
      <family val="2"/>
    </font>
    <font>
      <i/>
      <sz val="8"/>
      <name val="Times New Roman"/>
      <family val="1"/>
    </font>
    <font>
      <sz val="8"/>
      <color rgb="FF0070C0"/>
      <name val="Times New Roman"/>
      <family val="1"/>
    </font>
    <font>
      <sz val="8"/>
      <color rgb="FF0070C0"/>
      <name val="Arial"/>
      <family val="2"/>
    </font>
    <font>
      <sz val="8"/>
      <color indexed="10"/>
      <name val="Times New Roman"/>
      <family val="1"/>
    </font>
    <font>
      <b/>
      <sz val="8"/>
      <color indexed="81"/>
      <name val="Tahoma"/>
      <family val="2"/>
    </font>
    <font>
      <sz val="8"/>
      <color indexed="81"/>
      <name val="Tahoma"/>
      <family val="2"/>
    </font>
  </fonts>
  <fills count="5">
    <fill>
      <patternFill patternType="none"/>
    </fill>
    <fill>
      <patternFill patternType="gray125"/>
    </fill>
    <fill>
      <patternFill patternType="solid">
        <fgColor indexed="44"/>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9" fillId="0" borderId="0"/>
    <xf numFmtId="0" fontId="5" fillId="0" borderId="0"/>
    <xf numFmtId="0" fontId="9" fillId="0" borderId="0" applyNumberFormat="0" applyFont="0" applyFill="0" applyBorder="0" applyAlignment="0" applyProtection="0"/>
  </cellStyleXfs>
  <cellXfs count="225">
    <xf numFmtId="0" fontId="0" fillId="0" borderId="0" xfId="0"/>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49" fontId="2" fillId="2" borderId="0" xfId="0" applyNumberFormat="1" applyFont="1" applyFill="1" applyBorder="1" applyAlignment="1">
      <alignment horizontal="center" vertical="top" wrapText="1"/>
    </xf>
    <xf numFmtId="165" fontId="2" fillId="2" borderId="0" xfId="0" applyNumberFormat="1" applyFont="1" applyFill="1" applyBorder="1" applyAlignment="1">
      <alignment horizontal="center" vertical="top" wrapText="1"/>
    </xf>
    <xf numFmtId="3" fontId="2" fillId="0" borderId="0" xfId="1"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166" fontId="2" fillId="0" borderId="0" xfId="1" applyNumberFormat="1"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3"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alignment vertical="top"/>
    </xf>
    <xf numFmtId="164" fontId="3" fillId="0" borderId="0" xfId="1" applyFont="1" applyFill="1" applyBorder="1" applyAlignment="1">
      <alignment horizontal="right" vertical="center"/>
    </xf>
    <xf numFmtId="165" fontId="4" fillId="0" borderId="0" xfId="0" applyNumberFormat="1" applyFont="1" applyAlignment="1">
      <alignment horizontal="right"/>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top"/>
    </xf>
    <xf numFmtId="4"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3" applyFont="1" applyFill="1" applyBorder="1" applyAlignment="1"/>
    <xf numFmtId="0" fontId="3" fillId="0" borderId="0" xfId="0" applyFont="1" applyFill="1" applyBorder="1" applyAlignment="1">
      <alignment vertical="center"/>
    </xf>
    <xf numFmtId="167"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3" fontId="3" fillId="0" borderId="0" xfId="1" applyNumberFormat="1" applyFont="1" applyFill="1" applyBorder="1" applyAlignment="1">
      <alignment horizontal="right"/>
    </xf>
    <xf numFmtId="165" fontId="3" fillId="0" borderId="0" xfId="1" applyNumberFormat="1" applyFont="1" applyFill="1" applyBorder="1" applyAlignment="1">
      <alignment horizontal="right"/>
    </xf>
    <xf numFmtId="168" fontId="3" fillId="0" borderId="0" xfId="4" applyNumberFormat="1" applyFont="1" applyFill="1" applyBorder="1" applyAlignment="1">
      <alignment horizontal="center" vertical="center"/>
    </xf>
    <xf numFmtId="166" fontId="3" fillId="0" borderId="0" xfId="1"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Border="1" applyAlignment="1">
      <alignment horizontal="left"/>
    </xf>
    <xf numFmtId="0" fontId="7" fillId="0" borderId="0" xfId="3" applyFont="1" applyFill="1" applyBorder="1" applyAlignment="1"/>
    <xf numFmtId="0" fontId="7" fillId="0" borderId="0" xfId="0" applyFont="1" applyFill="1" applyBorder="1" applyAlignment="1">
      <alignment vertical="center"/>
    </xf>
    <xf numFmtId="165" fontId="7" fillId="0" borderId="0" xfId="1" applyNumberFormat="1" applyFont="1" applyFill="1" applyBorder="1" applyAlignment="1">
      <alignment horizontal="right"/>
    </xf>
    <xf numFmtId="165" fontId="3" fillId="0" borderId="0" xfId="0" applyNumberFormat="1" applyFont="1" applyFill="1" applyBorder="1" applyAlignment="1">
      <alignment vertical="center"/>
    </xf>
    <xf numFmtId="165" fontId="3" fillId="0" borderId="0" xfId="0" applyNumberFormat="1" applyFont="1" applyFill="1" applyBorder="1" applyAlignment="1">
      <alignment horizontal="center" vertical="center"/>
    </xf>
    <xf numFmtId="0" fontId="7" fillId="0" borderId="0" xfId="0" applyFont="1" applyFill="1" applyBorder="1" applyAlignment="1">
      <alignment vertical="top"/>
    </xf>
    <xf numFmtId="3" fontId="7" fillId="0" borderId="0" xfId="0" applyNumberFormat="1" applyFont="1" applyFill="1" applyBorder="1" applyAlignment="1">
      <alignment vertical="center"/>
    </xf>
    <xf numFmtId="0" fontId="3" fillId="0" borderId="0" xfId="3" applyFont="1" applyFill="1" applyBorder="1"/>
    <xf numFmtId="0" fontId="8" fillId="0" borderId="0" xfId="0" applyFont="1" applyFill="1" applyBorder="1"/>
    <xf numFmtId="165" fontId="4" fillId="0" borderId="0" xfId="0" applyNumberFormat="1" applyFont="1" applyFill="1" applyAlignment="1">
      <alignment horizontal="right"/>
    </xf>
    <xf numFmtId="0" fontId="3" fillId="0" borderId="0" xfId="3" applyFont="1" applyFill="1" applyBorder="1" applyAlignment="1">
      <alignment horizontal="left"/>
    </xf>
    <xf numFmtId="0" fontId="3" fillId="0" borderId="0" xfId="3" applyFont="1" applyFill="1" applyBorder="1" applyAlignment="1">
      <alignment horizontal="center"/>
    </xf>
    <xf numFmtId="164" fontId="3" fillId="0" borderId="0" xfId="1" applyFont="1" applyFill="1" applyBorder="1" applyAlignment="1">
      <alignment horizontal="center" vertical="center"/>
    </xf>
    <xf numFmtId="0" fontId="3" fillId="0" borderId="0" xfId="0" applyFont="1" applyFill="1" applyBorder="1" applyAlignment="1">
      <alignment horizontal="center"/>
    </xf>
    <xf numFmtId="4" fontId="3" fillId="0" borderId="0" xfId="0" applyNumberFormat="1" applyFont="1" applyFill="1" applyBorder="1" applyAlignment="1">
      <alignment horizontal="left" vertical="top"/>
    </xf>
    <xf numFmtId="3" fontId="3" fillId="0" borderId="0" xfId="0" applyNumberFormat="1" applyFont="1" applyBorder="1" applyAlignment="1">
      <alignment horizontal="right"/>
    </xf>
    <xf numFmtId="3" fontId="7" fillId="0" borderId="0" xfId="0" applyNumberFormat="1" applyFont="1" applyBorder="1" applyAlignment="1">
      <alignment horizontal="right"/>
    </xf>
    <xf numFmtId="0" fontId="3" fillId="0" borderId="0" xfId="0" applyFont="1" applyFill="1" applyBorder="1"/>
    <xf numFmtId="3" fontId="3" fillId="0" borderId="0" xfId="1" applyNumberFormat="1" applyFont="1" applyFill="1" applyBorder="1" applyAlignment="1">
      <alignment horizontal="right" vertical="center"/>
    </xf>
    <xf numFmtId="0" fontId="0" fillId="0" borderId="0" xfId="0" applyFill="1" applyBorder="1" applyAlignment="1"/>
    <xf numFmtId="0" fontId="3" fillId="0" borderId="0" xfId="5" applyFont="1" applyFill="1" applyBorder="1" applyAlignment="1">
      <alignment horizontal="left" vertical="top"/>
    </xf>
    <xf numFmtId="0" fontId="3" fillId="0" borderId="0" xfId="0" applyFont="1" applyFill="1" applyBorder="1" applyAlignment="1" applyProtection="1">
      <alignment horizontal="left" vertical="top"/>
      <protection locked="0"/>
    </xf>
    <xf numFmtId="0" fontId="3" fillId="0" borderId="0" xfId="5" applyFont="1" applyFill="1" applyBorder="1" applyAlignment="1">
      <alignment horizontal="center"/>
    </xf>
    <xf numFmtId="0" fontId="3" fillId="0" borderId="0" xfId="5" applyFont="1" applyFill="1" applyBorder="1" applyAlignment="1">
      <alignment horizontal="left"/>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165" fontId="10"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vertical="center"/>
    </xf>
    <xf numFmtId="165" fontId="10"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0" fontId="3" fillId="0" borderId="0" xfId="0" applyFont="1" applyFill="1" applyAlignment="1">
      <alignment vertical="center"/>
    </xf>
    <xf numFmtId="0" fontId="0" fillId="0" borderId="0" xfId="0" applyFill="1" applyAlignment="1">
      <alignment horizontal="left"/>
    </xf>
    <xf numFmtId="0" fontId="3" fillId="3" borderId="0" xfId="0" applyFont="1" applyFill="1" applyBorder="1" applyAlignment="1">
      <alignment horizontal="center" vertical="top"/>
    </xf>
    <xf numFmtId="0" fontId="3" fillId="0" borderId="0" xfId="0"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165" fontId="3" fillId="0" borderId="0" xfId="0" applyNumberFormat="1" applyFont="1" applyFill="1" applyAlignment="1">
      <alignment horizontal="right" vertical="center"/>
    </xf>
    <xf numFmtId="0" fontId="3" fillId="0" borderId="0" xfId="0" applyFont="1" applyFill="1" applyAlignment="1">
      <alignment horizontal="left" vertical="center"/>
    </xf>
    <xf numFmtId="165" fontId="7" fillId="0" borderId="0" xfId="1" applyNumberFormat="1" applyFont="1" applyFill="1" applyBorder="1" applyAlignment="1">
      <alignment horizontal="right" vertical="center"/>
    </xf>
    <xf numFmtId="0" fontId="0" fillId="0" borderId="0" xfId="0" applyFill="1" applyBorder="1"/>
    <xf numFmtId="3" fontId="7" fillId="0" borderId="0" xfId="1" applyNumberFormat="1" applyFont="1" applyFill="1" applyBorder="1"/>
    <xf numFmtId="0" fontId="8" fillId="0" borderId="0" xfId="0" applyFont="1" applyFill="1" applyBorder="1" applyAlignment="1"/>
    <xf numFmtId="3" fontId="3" fillId="4" borderId="0" xfId="0" applyNumberFormat="1" applyFont="1" applyFill="1" applyBorder="1" applyAlignment="1">
      <alignment horizontal="right" vertical="center"/>
    </xf>
    <xf numFmtId="0" fontId="8" fillId="0" borderId="0" xfId="3" applyFont="1" applyFill="1" applyBorder="1" applyAlignment="1"/>
    <xf numFmtId="0" fontId="4" fillId="0" borderId="0" xfId="0" applyFont="1" applyFill="1" applyBorder="1" applyAlignment="1">
      <alignment vertical="top"/>
    </xf>
    <xf numFmtId="169" fontId="3" fillId="0" borderId="0" xfId="1" applyNumberFormat="1" applyFont="1" applyFill="1" applyBorder="1" applyAlignment="1">
      <alignment horizontal="right"/>
    </xf>
    <xf numFmtId="0" fontId="3" fillId="3" borderId="0" xfId="0" applyFont="1" applyFill="1" applyBorder="1" applyAlignment="1">
      <alignment horizontal="left" vertical="top"/>
    </xf>
    <xf numFmtId="3"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170" fontId="3" fillId="0" borderId="0" xfId="1" applyNumberFormat="1" applyFont="1" applyFill="1" applyBorder="1" applyAlignment="1">
      <alignment horizontal="left"/>
    </xf>
    <xf numFmtId="166" fontId="8" fillId="0" borderId="0" xfId="1" applyNumberFormat="1" applyFont="1" applyFill="1" applyBorder="1"/>
    <xf numFmtId="166" fontId="3" fillId="0" borderId="0" xfId="1" applyNumberFormat="1" applyFont="1" applyFill="1" applyBorder="1" applyAlignment="1"/>
    <xf numFmtId="166" fontId="3" fillId="0" borderId="0" xfId="1" applyNumberFormat="1" applyFont="1" applyFill="1" applyBorder="1" applyAlignment="1">
      <alignment vertical="top"/>
    </xf>
    <xf numFmtId="0" fontId="3" fillId="0" borderId="0" xfId="3" quotePrefix="1" applyFont="1" applyFill="1" applyBorder="1" applyAlignment="1">
      <alignment horizontal="left"/>
    </xf>
    <xf numFmtId="169" fontId="3" fillId="0" borderId="0" xfId="1" quotePrefix="1" applyNumberFormat="1" applyFont="1" applyFill="1" applyBorder="1" applyAlignment="1">
      <alignment horizontal="right"/>
    </xf>
    <xf numFmtId="166" fontId="7" fillId="0" borderId="0" xfId="1" applyNumberFormat="1" applyFont="1" applyFill="1" applyBorder="1" applyAlignment="1"/>
    <xf numFmtId="166" fontId="3" fillId="0" borderId="0" xfId="1" applyNumberFormat="1" applyFont="1" applyFill="1" applyBorder="1"/>
    <xf numFmtId="2" fontId="3" fillId="0" borderId="0" xfId="3" applyNumberFormat="1" applyFont="1" applyFill="1" applyBorder="1" applyAlignment="1"/>
    <xf numFmtId="0" fontId="3" fillId="0" borderId="0" xfId="0" applyFont="1" applyFill="1" applyBorder="1" applyAlignment="1" applyProtection="1">
      <alignment horizontal="left"/>
      <protection locked="0"/>
    </xf>
    <xf numFmtId="0" fontId="3" fillId="0" borderId="0" xfId="0" applyFont="1" applyFill="1" applyBorder="1" applyAlignment="1">
      <alignment horizontal="right"/>
    </xf>
    <xf numFmtId="0" fontId="3" fillId="0" borderId="0" xfId="3" applyFont="1" applyFill="1" applyBorder="1" applyAlignment="1">
      <alignment horizontal="right"/>
    </xf>
    <xf numFmtId="0" fontId="3" fillId="3" borderId="0" xfId="0" applyFont="1" applyFill="1" applyBorder="1" applyAlignment="1">
      <alignment horizontal="center" vertical="center"/>
    </xf>
    <xf numFmtId="0" fontId="3" fillId="0" borderId="0" xfId="2" applyNumberFormat="1" applyFont="1" applyFill="1" applyBorder="1" applyAlignment="1">
      <alignment vertical="center"/>
    </xf>
    <xf numFmtId="165" fontId="3" fillId="4" borderId="0" xfId="1" applyNumberFormat="1" applyFont="1" applyFill="1" applyBorder="1" applyAlignment="1">
      <alignment horizontal="right"/>
    </xf>
    <xf numFmtId="0" fontId="3" fillId="0" borderId="0" xfId="5" applyFont="1" applyFill="1" applyBorder="1" applyAlignment="1">
      <alignment horizontal="right"/>
    </xf>
    <xf numFmtId="165" fontId="3" fillId="0" borderId="0" xfId="0" applyNumberFormat="1" applyFont="1" applyFill="1" applyBorder="1" applyAlignment="1">
      <alignment horizontal="right" vertical="top"/>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right" vertical="top"/>
    </xf>
    <xf numFmtId="0" fontId="3" fillId="4" borderId="0" xfId="0" applyFont="1" applyFill="1" applyBorder="1" applyAlignment="1">
      <alignment horizontal="center" vertical="top"/>
    </xf>
    <xf numFmtId="171" fontId="3" fillId="0" borderId="0" xfId="1" applyNumberFormat="1" applyFont="1" applyFill="1" applyBorder="1" applyAlignment="1">
      <alignment horizontal="left" vertical="top"/>
    </xf>
    <xf numFmtId="166" fontId="3" fillId="0" borderId="0" xfId="1" applyNumberFormat="1" applyFont="1" applyFill="1" applyBorder="1" applyAlignment="1">
      <alignment horizontal="left" vertical="top"/>
    </xf>
    <xf numFmtId="0" fontId="8" fillId="0" borderId="0" xfId="0" applyFont="1" applyFill="1" applyBorder="1" applyAlignment="1">
      <alignment vertical="top"/>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right" vertical="top"/>
    </xf>
    <xf numFmtId="49" fontId="3" fillId="0" borderId="0" xfId="0" applyNumberFormat="1" applyFont="1" applyFill="1" applyBorder="1" applyAlignment="1">
      <alignment vertical="top"/>
    </xf>
    <xf numFmtId="3" fontId="3" fillId="0" borderId="0" xfId="1" applyNumberFormat="1" applyFont="1" applyFill="1" applyBorder="1" applyAlignment="1">
      <alignment horizontal="right" vertical="top"/>
    </xf>
    <xf numFmtId="165" fontId="3" fillId="0" borderId="0" xfId="0" applyNumberFormat="1" applyFont="1" applyFill="1" applyBorder="1" applyAlignment="1">
      <alignment vertical="top"/>
    </xf>
    <xf numFmtId="165" fontId="3" fillId="0" borderId="0" xfId="3" applyNumberFormat="1" applyFont="1" applyFill="1" applyBorder="1" applyAlignment="1">
      <alignment horizontal="right"/>
    </xf>
    <xf numFmtId="0" fontId="11" fillId="0" borderId="0" xfId="0" applyFont="1" applyFill="1" applyBorder="1" applyAlignment="1"/>
    <xf numFmtId="166" fontId="11" fillId="0" borderId="0" xfId="1" applyNumberFormat="1" applyFont="1" applyFill="1" applyBorder="1" applyAlignment="1"/>
    <xf numFmtId="3" fontId="3" fillId="0" borderId="0" xfId="3" applyNumberFormat="1" applyFont="1" applyFill="1" applyBorder="1" applyAlignment="1">
      <alignment horizontal="right"/>
    </xf>
    <xf numFmtId="165" fontId="3" fillId="0" borderId="0" xfId="3" applyNumberFormat="1" applyFont="1" applyFill="1" applyBorder="1" applyAlignment="1"/>
    <xf numFmtId="3" fontId="8" fillId="0"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left" vertical="center"/>
    </xf>
    <xf numFmtId="166" fontId="3" fillId="0" borderId="0" xfId="1"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xf>
    <xf numFmtId="164" fontId="3" fillId="0" borderId="0" xfId="0" applyNumberFormat="1" applyFont="1" applyFill="1" applyBorder="1" applyAlignment="1">
      <alignment horizontal="left" vertical="center"/>
    </xf>
    <xf numFmtId="172" fontId="12" fillId="0" borderId="0" xfId="0" applyNumberFormat="1" applyFont="1" applyFill="1" applyBorder="1" applyAlignment="1">
      <alignment horizontal="left" vertical="center"/>
    </xf>
    <xf numFmtId="172" fontId="3" fillId="0" borderId="0" xfId="0" applyNumberFormat="1" applyFont="1" applyFill="1" applyBorder="1" applyAlignment="1">
      <alignment horizontal="left" vertical="center"/>
    </xf>
    <xf numFmtId="166" fontId="12" fillId="0" borderId="0" xfId="1" applyNumberFormat="1" applyFont="1" applyFill="1" applyBorder="1" applyAlignment="1">
      <alignment horizontal="left" vertical="center"/>
    </xf>
    <xf numFmtId="2" fontId="3" fillId="0" borderId="0" xfId="0" applyNumberFormat="1" applyFont="1" applyFill="1" applyBorder="1" applyAlignment="1">
      <alignment horizontal="center"/>
    </xf>
    <xf numFmtId="165" fontId="3" fillId="0" borderId="0" xfId="0" applyNumberFormat="1" applyFont="1" applyFill="1" applyBorder="1" applyAlignment="1"/>
    <xf numFmtId="0" fontId="3" fillId="0" borderId="0" xfId="0" applyFont="1" applyFill="1" applyBorder="1" applyAlignment="1">
      <alignment horizontal="right" vertical="top"/>
    </xf>
    <xf numFmtId="3" fontId="7" fillId="0" borderId="0" xfId="1" applyNumberFormat="1" applyFont="1" applyFill="1" applyBorder="1" applyAlignment="1">
      <alignment horizontal="right"/>
    </xf>
    <xf numFmtId="3" fontId="8"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171" fontId="3" fillId="0" borderId="0" xfId="1" applyNumberFormat="1" applyFont="1" applyFill="1" applyBorder="1" applyAlignment="1">
      <alignment horizontal="center" vertical="center"/>
    </xf>
    <xf numFmtId="0" fontId="7"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3" fontId="3" fillId="0" borderId="0" xfId="0" applyNumberFormat="1" applyFont="1" applyFill="1" applyBorder="1" applyAlignment="1"/>
    <xf numFmtId="3" fontId="8" fillId="0" borderId="0" xfId="0" applyNumberFormat="1" applyFont="1" applyFill="1" applyBorder="1" applyAlignment="1">
      <alignment horizontal="right"/>
    </xf>
    <xf numFmtId="3" fontId="3" fillId="0" borderId="0" xfId="6" applyNumberFormat="1" applyFont="1" applyFill="1" applyBorder="1" applyAlignment="1">
      <alignment horizontal="center"/>
    </xf>
    <xf numFmtId="0" fontId="3" fillId="0" borderId="0" xfId="3" applyNumberFormat="1" applyFont="1" applyFill="1" applyBorder="1" applyAlignment="1"/>
    <xf numFmtId="3" fontId="3" fillId="0" borderId="0" xfId="6" applyNumberFormat="1" applyFont="1" applyFill="1" applyBorder="1" applyAlignment="1"/>
    <xf numFmtId="172" fontId="3" fillId="0" borderId="0" xfId="6" applyNumberFormat="1" applyFont="1" applyFill="1" applyBorder="1" applyAlignment="1"/>
    <xf numFmtId="171" fontId="3" fillId="0" borderId="0" xfId="1" applyNumberFormat="1" applyFont="1" applyFill="1" applyBorder="1" applyAlignment="1"/>
    <xf numFmtId="3" fontId="3" fillId="0" borderId="0" xfId="6" applyNumberFormat="1" applyFont="1" applyFill="1" applyBorder="1" applyAlignment="1">
      <alignment horizontal="left"/>
    </xf>
    <xf numFmtId="3" fontId="7" fillId="0" borderId="0" xfId="0"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5" fontId="3" fillId="0" borderId="0" xfId="0" applyNumberFormat="1" applyFont="1" applyFill="1" applyBorder="1" applyAlignment="1">
      <alignment horizontal="center"/>
    </xf>
    <xf numFmtId="171" fontId="3" fillId="0" borderId="0" xfId="1" applyNumberFormat="1" applyFont="1" applyFill="1" applyBorder="1" applyAlignment="1">
      <alignment horizontal="center"/>
    </xf>
    <xf numFmtId="0" fontId="13" fillId="0" borderId="0" xfId="3" applyFont="1" applyFill="1" applyBorder="1" applyAlignment="1">
      <alignment horizontal="left"/>
    </xf>
    <xf numFmtId="0" fontId="13" fillId="0" borderId="0" xfId="0" applyFont="1" applyFill="1" applyBorder="1" applyAlignment="1">
      <alignment horizontal="center"/>
    </xf>
    <xf numFmtId="0" fontId="13" fillId="0" borderId="0" xfId="5" applyFont="1" applyFill="1" applyBorder="1" applyAlignment="1">
      <alignment horizontal="center"/>
    </xf>
    <xf numFmtId="0" fontId="13" fillId="0" borderId="0" xfId="0" applyFont="1" applyFill="1" applyBorder="1" applyAlignment="1">
      <alignment horizontal="left"/>
    </xf>
    <xf numFmtId="165" fontId="13" fillId="0" borderId="0" xfId="0" applyNumberFormat="1" applyFont="1" applyFill="1" applyBorder="1" applyAlignment="1">
      <alignment horizontal="right"/>
    </xf>
    <xf numFmtId="165" fontId="0" fillId="0" borderId="0" xfId="0" applyNumberFormat="1"/>
    <xf numFmtId="0" fontId="13" fillId="0" borderId="0" xfId="3" applyFont="1" applyFill="1" applyBorder="1" applyAlignment="1">
      <alignment horizontal="center"/>
    </xf>
    <xf numFmtId="0" fontId="13" fillId="0" borderId="0" xfId="0" applyFont="1" applyFill="1" applyBorder="1" applyAlignment="1">
      <alignment horizontal="center" vertical="top"/>
    </xf>
    <xf numFmtId="0" fontId="13" fillId="0" borderId="0" xfId="5" applyFont="1" applyFill="1" applyBorder="1" applyAlignment="1">
      <alignment horizontal="left"/>
    </xf>
    <xf numFmtId="0" fontId="14" fillId="0" borderId="0" xfId="0" applyFont="1" applyFill="1" applyBorder="1" applyAlignment="1">
      <alignment vertical="top"/>
    </xf>
    <xf numFmtId="3" fontId="13"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3" fontId="13" fillId="0" borderId="0" xfId="0" applyNumberFormat="1" applyFont="1" applyFill="1" applyBorder="1" applyAlignment="1">
      <alignment horizontal="right"/>
    </xf>
    <xf numFmtId="171" fontId="13" fillId="0" borderId="0" xfId="1" applyNumberFormat="1" applyFont="1" applyFill="1" applyBorder="1" applyAlignment="1">
      <alignment horizontal="center"/>
    </xf>
    <xf numFmtId="166" fontId="13" fillId="0" borderId="0" xfId="1" applyNumberFormat="1" applyFont="1" applyFill="1" applyBorder="1" applyAlignment="1">
      <alignment horizontal="center"/>
    </xf>
    <xf numFmtId="0" fontId="13" fillId="0" borderId="0" xfId="3" applyFont="1" applyFill="1" applyBorder="1" applyAlignment="1"/>
    <xf numFmtId="165" fontId="3" fillId="0" borderId="0" xfId="0" applyNumberFormat="1" applyFont="1" applyFill="1" applyBorder="1"/>
    <xf numFmtId="0" fontId="0" fillId="0" borderId="0" xfId="0" applyFill="1" applyBorder="1" applyAlignment="1">
      <alignment horizontal="center" vertical="top"/>
    </xf>
    <xf numFmtId="0" fontId="0" fillId="0" borderId="0" xfId="0" applyFill="1" applyBorder="1" applyAlignment="1">
      <alignment horizontal="right" vertical="top"/>
    </xf>
    <xf numFmtId="0" fontId="0" fillId="0" borderId="0" xfId="0" applyFill="1" applyBorder="1" applyAlignment="1">
      <alignment horizontal="left" vertical="top"/>
    </xf>
    <xf numFmtId="0" fontId="0" fillId="0" borderId="0" xfId="0" applyFill="1" applyBorder="1" applyAlignment="1">
      <alignment horizontal="left"/>
    </xf>
    <xf numFmtId="3" fontId="0" fillId="0" borderId="0" xfId="0" applyNumberFormat="1" applyFill="1" applyBorder="1" applyAlignment="1">
      <alignment horizontal="right" vertical="top"/>
    </xf>
    <xf numFmtId="165" fontId="0" fillId="0" borderId="0" xfId="0" applyNumberFormat="1" applyFill="1" applyBorder="1" applyAlignment="1">
      <alignment horizontal="right" vertical="top"/>
    </xf>
    <xf numFmtId="165" fontId="0" fillId="0" borderId="0" xfId="0" applyNumberFormat="1" applyFill="1" applyBorder="1" applyAlignment="1">
      <alignment horizontal="right"/>
    </xf>
    <xf numFmtId="3" fontId="0" fillId="0" borderId="0" xfId="0" applyNumberFormat="1" applyFill="1" applyBorder="1" applyAlignment="1">
      <alignment horizontal="right"/>
    </xf>
    <xf numFmtId="0" fontId="0" fillId="0" borderId="0" xfId="0" applyFill="1" applyBorder="1" applyAlignment="1">
      <alignment horizontal="center"/>
    </xf>
    <xf numFmtId="166" fontId="1" fillId="0" borderId="0" xfId="1" applyNumberFormat="1" applyFont="1" applyFill="1" applyBorder="1" applyAlignment="1"/>
    <xf numFmtId="165" fontId="0" fillId="0" borderId="0" xfId="0" applyNumberFormat="1" applyFill="1" applyBorder="1" applyAlignment="1"/>
    <xf numFmtId="0" fontId="0" fillId="0" borderId="0" xfId="0" applyFill="1" applyBorder="1" applyAlignment="1">
      <alignment vertical="top"/>
    </xf>
    <xf numFmtId="0" fontId="15" fillId="0" borderId="0" xfId="0" applyFont="1" applyFill="1" applyBorder="1" applyAlignment="1">
      <alignment vertical="top"/>
    </xf>
    <xf numFmtId="165" fontId="0" fillId="0" borderId="0" xfId="0" applyNumberFormat="1" applyFill="1" applyBorder="1" applyAlignment="1">
      <alignment vertical="top"/>
    </xf>
    <xf numFmtId="0" fontId="13" fillId="0" borderId="0" xfId="0" applyFont="1" applyFill="1" applyBorder="1" applyAlignment="1">
      <alignment vertical="center"/>
    </xf>
    <xf numFmtId="0" fontId="13" fillId="0" borderId="0" xfId="0" applyFont="1" applyFill="1" applyAlignment="1">
      <alignment horizontal="center" vertical="top"/>
    </xf>
    <xf numFmtId="0" fontId="13" fillId="0" borderId="0" xfId="0" applyFont="1" applyFill="1" applyBorder="1" applyAlignment="1">
      <alignment vertical="top"/>
    </xf>
    <xf numFmtId="165" fontId="13" fillId="0" borderId="0" xfId="0" applyNumberFormat="1" applyFont="1" applyFill="1" applyAlignment="1">
      <alignment horizontal="right" vertical="top"/>
    </xf>
    <xf numFmtId="49" fontId="13" fillId="0" borderId="0" xfId="0" applyNumberFormat="1" applyFont="1" applyFill="1" applyBorder="1" applyAlignment="1">
      <alignment horizontal="left" vertical="top"/>
    </xf>
    <xf numFmtId="0" fontId="13" fillId="0" borderId="0" xfId="0" applyFont="1" applyFill="1" applyAlignment="1">
      <alignment vertical="top"/>
    </xf>
    <xf numFmtId="3" fontId="13" fillId="0" borderId="0" xfId="0" applyNumberFormat="1" applyFont="1" applyFill="1" applyBorder="1" applyAlignment="1">
      <alignment horizontal="right" vertical="top"/>
    </xf>
    <xf numFmtId="165" fontId="13" fillId="0" borderId="0" xfId="1" applyNumberFormat="1" applyFont="1" applyFill="1" applyBorder="1" applyAlignment="1">
      <alignment horizontal="right" vertical="top"/>
    </xf>
    <xf numFmtId="0" fontId="13" fillId="0" borderId="0" xfId="0" applyFont="1" applyFill="1" applyAlignment="1">
      <alignment horizontal="left" vertical="top"/>
    </xf>
    <xf numFmtId="165" fontId="13" fillId="0" borderId="0" xfId="0" applyNumberFormat="1" applyFont="1" applyFill="1" applyBorder="1" applyAlignment="1">
      <alignment horizontal="center" vertical="top"/>
    </xf>
    <xf numFmtId="171" fontId="13" fillId="0" borderId="0" xfId="1" applyNumberFormat="1" applyFont="1" applyFill="1" applyAlignment="1">
      <alignment horizontal="left" vertical="top"/>
    </xf>
    <xf numFmtId="166" fontId="13" fillId="0" borderId="0" xfId="1" applyNumberFormat="1" applyFont="1" applyFill="1" applyAlignment="1">
      <alignment horizontal="left" vertical="top"/>
    </xf>
    <xf numFmtId="165" fontId="3" fillId="0" borderId="0" xfId="6" applyNumberFormat="1" applyFont="1" applyFill="1" applyBorder="1" applyAlignment="1"/>
    <xf numFmtId="172" fontId="3" fillId="0" borderId="0" xfId="3" applyNumberFormat="1" applyFont="1" applyFill="1" applyBorder="1" applyAlignment="1"/>
    <xf numFmtId="165" fontId="3" fillId="0" borderId="0" xfId="5" applyNumberFormat="1" applyFont="1" applyFill="1" applyBorder="1" applyAlignment="1">
      <alignment horizontal="right"/>
    </xf>
    <xf numFmtId="0" fontId="3" fillId="0" borderId="0" xfId="3" applyNumberFormat="1" applyFont="1" applyFill="1" applyBorder="1" applyAlignment="1">
      <alignment horizontal="center"/>
    </xf>
    <xf numFmtId="172" fontId="3" fillId="0" borderId="0" xfId="0" applyNumberFormat="1" applyFont="1" applyFill="1" applyBorder="1" applyAlignment="1"/>
    <xf numFmtId="0" fontId="3" fillId="3" borderId="0" xfId="0" applyFont="1" applyFill="1" applyBorder="1" applyAlignment="1">
      <alignment horizontal="center"/>
    </xf>
    <xf numFmtId="0" fontId="3" fillId="0" borderId="0" xfId="7" applyNumberFormat="1" applyFont="1" applyFill="1" applyBorder="1" applyAlignment="1" applyProtection="1">
      <alignment horizontal="left"/>
      <protection locked="0"/>
    </xf>
    <xf numFmtId="168" fontId="3" fillId="0" borderId="0" xfId="4" applyNumberFormat="1" applyFont="1" applyFill="1" applyBorder="1" applyAlignment="1">
      <alignment horizontal="center"/>
    </xf>
    <xf numFmtId="172" fontId="3" fillId="0" borderId="0" xfId="0" applyNumberFormat="1" applyFont="1" applyFill="1" applyBorder="1" applyAlignment="1">
      <alignment horizontal="center"/>
    </xf>
    <xf numFmtId="0" fontId="3" fillId="0" borderId="0" xfId="5" applyFont="1" applyFill="1" applyBorder="1" applyAlignment="1"/>
    <xf numFmtId="3" fontId="3" fillId="0" borderId="0" xfId="5" applyNumberFormat="1" applyFont="1" applyFill="1" applyBorder="1" applyAlignment="1">
      <alignment horizontal="right"/>
    </xf>
    <xf numFmtId="165" fontId="2"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49" fontId="3" fillId="0" borderId="0" xfId="0" applyNumberFormat="1" applyFont="1" applyFill="1" applyBorder="1" applyAlignment="1"/>
    <xf numFmtId="166" fontId="3" fillId="0" borderId="0" xfId="1" applyNumberFormat="1" applyFont="1" applyFill="1" applyBorder="1" applyAlignment="1">
      <alignment horizontal="left"/>
    </xf>
    <xf numFmtId="165" fontId="3" fillId="0" borderId="0" xfId="3" applyNumberFormat="1" applyFont="1" applyFill="1" applyBorder="1" applyAlignment="1">
      <alignment horizontal="center"/>
    </xf>
    <xf numFmtId="171" fontId="3" fillId="0" borderId="0" xfId="1" applyNumberFormat="1" applyFont="1" applyFill="1" applyBorder="1" applyAlignment="1">
      <alignment horizontal="left"/>
    </xf>
    <xf numFmtId="3" fontId="3" fillId="4" borderId="0" xfId="1" applyNumberFormat="1" applyFont="1" applyFill="1" applyBorder="1" applyAlignment="1">
      <alignment horizontal="right"/>
    </xf>
    <xf numFmtId="3" fontId="7" fillId="0" borderId="0" xfId="0" applyNumberFormat="1" applyFont="1" applyFill="1" applyBorder="1" applyAlignment="1"/>
    <xf numFmtId="3" fontId="3" fillId="0" borderId="0" xfId="0" applyNumberFormat="1" applyFont="1" applyFill="1" applyBorder="1" applyAlignment="1">
      <alignment horizontal="center"/>
    </xf>
    <xf numFmtId="3" fontId="3" fillId="0" borderId="0" xfId="0" applyNumberFormat="1" applyFont="1" applyFill="1" applyBorder="1"/>
    <xf numFmtId="3" fontId="3" fillId="0" borderId="0" xfId="3" applyNumberFormat="1" applyFont="1" applyFill="1" applyBorder="1"/>
    <xf numFmtId="3" fontId="8" fillId="0" borderId="0" xfId="0" applyNumberFormat="1" applyFont="1" applyFill="1" applyBorder="1"/>
    <xf numFmtId="3" fontId="3" fillId="0" borderId="0" xfId="0" applyNumberFormat="1" applyFont="1" applyFill="1" applyBorder="1" applyAlignment="1">
      <alignment vertical="top"/>
    </xf>
    <xf numFmtId="3" fontId="0" fillId="0" borderId="0" xfId="0" applyNumberFormat="1" applyFill="1" applyBorder="1"/>
    <xf numFmtId="3" fontId="3" fillId="0" borderId="0" xfId="3" applyNumberFormat="1" applyFont="1" applyFill="1" applyBorder="1" applyAlignment="1"/>
    <xf numFmtId="167" fontId="2" fillId="0" borderId="0" xfId="0" applyNumberFormat="1" applyFont="1" applyFill="1" applyBorder="1" applyAlignment="1">
      <alignment horizontal="center" vertical="top" wrapText="1"/>
    </xf>
    <xf numFmtId="0" fontId="11" fillId="0" borderId="0" xfId="3" applyFont="1" applyFill="1" applyBorder="1" applyAlignment="1"/>
    <xf numFmtId="0" fontId="11" fillId="0" borderId="0" xfId="0" applyFont="1" applyFill="1" applyBorder="1"/>
  </cellXfs>
  <cellStyles count="8">
    <cellStyle name="Comma" xfId="1" builtinId="3"/>
    <cellStyle name="Normal" xfId="0" builtinId="0"/>
    <cellStyle name="Normal 3" xfId="3"/>
    <cellStyle name="Normal_Multi_Year2" xfId="6"/>
    <cellStyle name="Normal_QUERY1" xfId="7"/>
    <cellStyle name="Normal_Sheet1" xfId="5"/>
    <cellStyle name="Normal_Tables Business Plan" xfId="4"/>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G575"/>
  <sheetViews>
    <sheetView tabSelected="1" zoomScale="82" zoomScaleNormal="82" workbookViewId="0">
      <selection activeCell="C6" sqref="C6"/>
    </sheetView>
  </sheetViews>
  <sheetFormatPr defaultRowHeight="10.199999999999999"/>
  <cols>
    <col min="1" max="1" width="21.6640625" style="50" customWidth="1"/>
    <col min="2" max="2" width="8.1640625" style="46" customWidth="1"/>
    <col min="3" max="3" width="9.33203125" style="46"/>
    <col min="4" max="4" width="11.1640625" style="96" customWidth="1"/>
    <col min="5" max="5" width="10.33203125" style="46" customWidth="1"/>
    <col min="6" max="6" width="6.83203125" style="46" customWidth="1"/>
    <col min="7" max="7" width="15" style="46" customWidth="1"/>
    <col min="8" max="8" width="22.33203125" style="50" customWidth="1"/>
    <col min="9" max="9" width="17" style="50" customWidth="1"/>
    <col min="10" max="10" width="7.83203125" style="84" customWidth="1"/>
    <col min="11" max="11" width="7.83203125" style="85" customWidth="1"/>
    <col min="12" max="12" width="7.83203125" style="84" customWidth="1"/>
    <col min="13" max="13" width="7.83203125" style="85" customWidth="1"/>
    <col min="14" max="14" width="7.83203125" style="84" customWidth="1"/>
    <col min="15" max="15" width="7.83203125" style="85" customWidth="1"/>
    <col min="16" max="16" width="7.83203125" style="84" customWidth="1"/>
    <col min="17" max="17" width="7.83203125" style="85" customWidth="1"/>
    <col min="18" max="18" width="7.83203125" style="84" customWidth="1"/>
    <col min="19" max="19" width="7.83203125" style="85" customWidth="1"/>
    <col min="20" max="20" width="7.83203125" style="84" customWidth="1"/>
    <col min="21" max="21" width="7.83203125" style="85" customWidth="1"/>
    <col min="22" max="22" width="7.83203125" style="84" customWidth="1"/>
    <col min="23" max="23" width="7.83203125" style="85" customWidth="1"/>
    <col min="24" max="24" width="7.83203125" style="84" customWidth="1"/>
    <col min="25" max="25" width="7.83203125" style="85" customWidth="1"/>
    <col min="26" max="26" width="7.83203125" style="84" customWidth="1"/>
    <col min="27" max="27" width="7.83203125" style="85" customWidth="1"/>
    <col min="28" max="28" width="7.83203125" style="84" customWidth="1"/>
    <col min="29" max="29" width="7.83203125" style="85" customWidth="1"/>
    <col min="30" max="30" width="7.83203125" style="84" customWidth="1"/>
    <col min="31" max="31" width="7.83203125" style="85" customWidth="1"/>
    <col min="32" max="32" width="10.1640625" style="215" customWidth="1"/>
    <col min="33" max="33" width="10.1640625" style="151" customWidth="1"/>
    <col min="34" max="36" width="9.33203125" style="46"/>
    <col min="37" max="37" width="9.33203125" style="50"/>
    <col min="38" max="38" width="10.6640625" style="50" customWidth="1"/>
    <col min="39" max="241" width="9.33203125" style="50"/>
    <col min="242" max="242" width="30.83203125" style="50" customWidth="1"/>
    <col min="243" max="244" width="8.1640625" style="50" customWidth="1"/>
    <col min="245" max="245" width="9.33203125" style="50"/>
    <col min="246" max="246" width="7.83203125" style="50" customWidth="1"/>
    <col min="247" max="247" width="7.33203125" style="50" customWidth="1"/>
    <col min="248" max="248" width="11.1640625" style="50" customWidth="1"/>
    <col min="249" max="249" width="10.1640625" style="50" customWidth="1"/>
    <col min="250" max="250" width="7.6640625" style="50" customWidth="1"/>
    <col min="251" max="251" width="10.33203125" style="50" customWidth="1"/>
    <col min="252" max="252" width="6.83203125" style="50" customWidth="1"/>
    <col min="253" max="253" width="7.5" style="50" customWidth="1"/>
    <col min="254" max="254" width="15" style="50" customWidth="1"/>
    <col min="255" max="255" width="9.83203125" style="50" customWidth="1"/>
    <col min="256" max="256" width="14.1640625" style="50" customWidth="1"/>
    <col min="257" max="257" width="22.33203125" style="50" customWidth="1"/>
    <col min="258" max="258" width="17" style="50" customWidth="1"/>
    <col min="259" max="259" width="33.5" style="50" customWidth="1"/>
    <col min="260" max="260" width="20.1640625" style="50" customWidth="1"/>
    <col min="261" max="261" width="25.33203125" style="50" customWidth="1"/>
    <col min="262" max="284" width="7.83203125" style="50" customWidth="1"/>
    <col min="285" max="285" width="9.33203125" style="50" customWidth="1"/>
    <col min="286" max="286" width="8.5" style="50" customWidth="1"/>
    <col min="287" max="288" width="10.1640625" style="50" customWidth="1"/>
    <col min="289" max="292" width="9.33203125" style="50"/>
    <col min="293" max="293" width="10.6640625" style="50" customWidth="1"/>
    <col min="294" max="497" width="9.33203125" style="50"/>
    <col min="498" max="498" width="30.83203125" style="50" customWidth="1"/>
    <col min="499" max="500" width="8.1640625" style="50" customWidth="1"/>
    <col min="501" max="501" width="9.33203125" style="50"/>
    <col min="502" max="502" width="7.83203125" style="50" customWidth="1"/>
    <col min="503" max="503" width="7.33203125" style="50" customWidth="1"/>
    <col min="504" max="504" width="11.1640625" style="50" customWidth="1"/>
    <col min="505" max="505" width="10.1640625" style="50" customWidth="1"/>
    <col min="506" max="506" width="7.6640625" style="50" customWidth="1"/>
    <col min="507" max="507" width="10.33203125" style="50" customWidth="1"/>
    <col min="508" max="508" width="6.83203125" style="50" customWidth="1"/>
    <col min="509" max="509" width="7.5" style="50" customWidth="1"/>
    <col min="510" max="510" width="15" style="50" customWidth="1"/>
    <col min="511" max="511" width="9.83203125" style="50" customWidth="1"/>
    <col min="512" max="512" width="14.1640625" style="50" customWidth="1"/>
    <col min="513" max="513" width="22.33203125" style="50" customWidth="1"/>
    <col min="514" max="514" width="17" style="50" customWidth="1"/>
    <col min="515" max="515" width="33.5" style="50" customWidth="1"/>
    <col min="516" max="516" width="20.1640625" style="50" customWidth="1"/>
    <col min="517" max="517" width="25.33203125" style="50" customWidth="1"/>
    <col min="518" max="540" width="7.83203125" style="50" customWidth="1"/>
    <col min="541" max="541" width="9.33203125" style="50" customWidth="1"/>
    <col min="542" max="542" width="8.5" style="50" customWidth="1"/>
    <col min="543" max="544" width="10.1640625" style="50" customWidth="1"/>
    <col min="545" max="548" width="9.33203125" style="50"/>
    <col min="549" max="549" width="10.6640625" style="50" customWidth="1"/>
    <col min="550" max="753" width="9.33203125" style="50"/>
    <col min="754" max="754" width="30.83203125" style="50" customWidth="1"/>
    <col min="755" max="756" width="8.1640625" style="50" customWidth="1"/>
    <col min="757" max="757" width="9.33203125" style="50"/>
    <col min="758" max="758" width="7.83203125" style="50" customWidth="1"/>
    <col min="759" max="759" width="7.33203125" style="50" customWidth="1"/>
    <col min="760" max="760" width="11.1640625" style="50" customWidth="1"/>
    <col min="761" max="761" width="10.1640625" style="50" customWidth="1"/>
    <col min="762" max="762" width="7.6640625" style="50" customWidth="1"/>
    <col min="763" max="763" width="10.33203125" style="50" customWidth="1"/>
    <col min="764" max="764" width="6.83203125" style="50" customWidth="1"/>
    <col min="765" max="765" width="7.5" style="50" customWidth="1"/>
    <col min="766" max="766" width="15" style="50" customWidth="1"/>
    <col min="767" max="767" width="9.83203125" style="50" customWidth="1"/>
    <col min="768" max="768" width="14.1640625" style="50" customWidth="1"/>
    <col min="769" max="769" width="22.33203125" style="50" customWidth="1"/>
    <col min="770" max="770" width="17" style="50" customWidth="1"/>
    <col min="771" max="771" width="33.5" style="50" customWidth="1"/>
    <col min="772" max="772" width="20.1640625" style="50" customWidth="1"/>
    <col min="773" max="773" width="25.33203125" style="50" customWidth="1"/>
    <col min="774" max="796" width="7.83203125" style="50" customWidth="1"/>
    <col min="797" max="797" width="9.33203125" style="50" customWidth="1"/>
    <col min="798" max="798" width="8.5" style="50" customWidth="1"/>
    <col min="799" max="800" width="10.1640625" style="50" customWidth="1"/>
    <col min="801" max="804" width="9.33203125" style="50"/>
    <col min="805" max="805" width="10.6640625" style="50" customWidth="1"/>
    <col min="806" max="1009" width="9.33203125" style="50"/>
    <col min="1010" max="1010" width="30.83203125" style="50" customWidth="1"/>
    <col min="1011" max="1012" width="8.1640625" style="50" customWidth="1"/>
    <col min="1013" max="1013" width="9.33203125" style="50"/>
    <col min="1014" max="1014" width="7.83203125" style="50" customWidth="1"/>
    <col min="1015" max="1015" width="7.33203125" style="50" customWidth="1"/>
    <col min="1016" max="1016" width="11.1640625" style="50" customWidth="1"/>
    <col min="1017" max="1017" width="10.1640625" style="50" customWidth="1"/>
    <col min="1018" max="1018" width="7.6640625" style="50" customWidth="1"/>
    <col min="1019" max="1019" width="10.33203125" style="50" customWidth="1"/>
    <col min="1020" max="1020" width="6.83203125" style="50" customWidth="1"/>
    <col min="1021" max="1021" width="7.5" style="50" customWidth="1"/>
    <col min="1022" max="1022" width="15" style="50" customWidth="1"/>
    <col min="1023" max="1023" width="9.83203125" style="50" customWidth="1"/>
    <col min="1024" max="1024" width="14.1640625" style="50" customWidth="1"/>
    <col min="1025" max="1025" width="22.33203125" style="50" customWidth="1"/>
    <col min="1026" max="1026" width="17" style="50" customWidth="1"/>
    <col min="1027" max="1027" width="33.5" style="50" customWidth="1"/>
    <col min="1028" max="1028" width="20.1640625" style="50" customWidth="1"/>
    <col min="1029" max="1029" width="25.33203125" style="50" customWidth="1"/>
    <col min="1030" max="1052" width="7.83203125" style="50" customWidth="1"/>
    <col min="1053" max="1053" width="9.33203125" style="50" customWidth="1"/>
    <col min="1054" max="1054" width="8.5" style="50" customWidth="1"/>
    <col min="1055" max="1056" width="10.1640625" style="50" customWidth="1"/>
    <col min="1057" max="1060" width="9.33203125" style="50"/>
    <col min="1061" max="1061" width="10.6640625" style="50" customWidth="1"/>
    <col min="1062" max="1265" width="9.33203125" style="50"/>
    <col min="1266" max="1266" width="30.83203125" style="50" customWidth="1"/>
    <col min="1267" max="1268" width="8.1640625" style="50" customWidth="1"/>
    <col min="1269" max="1269" width="9.33203125" style="50"/>
    <col min="1270" max="1270" width="7.83203125" style="50" customWidth="1"/>
    <col min="1271" max="1271" width="7.33203125" style="50" customWidth="1"/>
    <col min="1272" max="1272" width="11.1640625" style="50" customWidth="1"/>
    <col min="1273" max="1273" width="10.1640625" style="50" customWidth="1"/>
    <col min="1274" max="1274" width="7.6640625" style="50" customWidth="1"/>
    <col min="1275" max="1275" width="10.33203125" style="50" customWidth="1"/>
    <col min="1276" max="1276" width="6.83203125" style="50" customWidth="1"/>
    <col min="1277" max="1277" width="7.5" style="50" customWidth="1"/>
    <col min="1278" max="1278" width="15" style="50" customWidth="1"/>
    <col min="1279" max="1279" width="9.83203125" style="50" customWidth="1"/>
    <col min="1280" max="1280" width="14.1640625" style="50" customWidth="1"/>
    <col min="1281" max="1281" width="22.33203125" style="50" customWidth="1"/>
    <col min="1282" max="1282" width="17" style="50" customWidth="1"/>
    <col min="1283" max="1283" width="33.5" style="50" customWidth="1"/>
    <col min="1284" max="1284" width="20.1640625" style="50" customWidth="1"/>
    <col min="1285" max="1285" width="25.33203125" style="50" customWidth="1"/>
    <col min="1286" max="1308" width="7.83203125" style="50" customWidth="1"/>
    <col min="1309" max="1309" width="9.33203125" style="50" customWidth="1"/>
    <col min="1310" max="1310" width="8.5" style="50" customWidth="1"/>
    <col min="1311" max="1312" width="10.1640625" style="50" customWidth="1"/>
    <col min="1313" max="1316" width="9.33203125" style="50"/>
    <col min="1317" max="1317" width="10.6640625" style="50" customWidth="1"/>
    <col min="1318" max="1521" width="9.33203125" style="50"/>
    <col min="1522" max="1522" width="30.83203125" style="50" customWidth="1"/>
    <col min="1523" max="1524" width="8.1640625" style="50" customWidth="1"/>
    <col min="1525" max="1525" width="9.33203125" style="50"/>
    <col min="1526" max="1526" width="7.83203125" style="50" customWidth="1"/>
    <col min="1527" max="1527" width="7.33203125" style="50" customWidth="1"/>
    <col min="1528" max="1528" width="11.1640625" style="50" customWidth="1"/>
    <col min="1529" max="1529" width="10.1640625" style="50" customWidth="1"/>
    <col min="1530" max="1530" width="7.6640625" style="50" customWidth="1"/>
    <col min="1531" max="1531" width="10.33203125" style="50" customWidth="1"/>
    <col min="1532" max="1532" width="6.83203125" style="50" customWidth="1"/>
    <col min="1533" max="1533" width="7.5" style="50" customWidth="1"/>
    <col min="1534" max="1534" width="15" style="50" customWidth="1"/>
    <col min="1535" max="1535" width="9.83203125" style="50" customWidth="1"/>
    <col min="1536" max="1536" width="14.1640625" style="50" customWidth="1"/>
    <col min="1537" max="1537" width="22.33203125" style="50" customWidth="1"/>
    <col min="1538" max="1538" width="17" style="50" customWidth="1"/>
    <col min="1539" max="1539" width="33.5" style="50" customWidth="1"/>
    <col min="1540" max="1540" width="20.1640625" style="50" customWidth="1"/>
    <col min="1541" max="1541" width="25.33203125" style="50" customWidth="1"/>
    <col min="1542" max="1564" width="7.83203125" style="50" customWidth="1"/>
    <col min="1565" max="1565" width="9.33203125" style="50" customWidth="1"/>
    <col min="1566" max="1566" width="8.5" style="50" customWidth="1"/>
    <col min="1567" max="1568" width="10.1640625" style="50" customWidth="1"/>
    <col min="1569" max="1572" width="9.33203125" style="50"/>
    <col min="1573" max="1573" width="10.6640625" style="50" customWidth="1"/>
    <col min="1574" max="1777" width="9.33203125" style="50"/>
    <col min="1778" max="1778" width="30.83203125" style="50" customWidth="1"/>
    <col min="1779" max="1780" width="8.1640625" style="50" customWidth="1"/>
    <col min="1781" max="1781" width="9.33203125" style="50"/>
    <col min="1782" max="1782" width="7.83203125" style="50" customWidth="1"/>
    <col min="1783" max="1783" width="7.33203125" style="50" customWidth="1"/>
    <col min="1784" max="1784" width="11.1640625" style="50" customWidth="1"/>
    <col min="1785" max="1785" width="10.1640625" style="50" customWidth="1"/>
    <col min="1786" max="1786" width="7.6640625" style="50" customWidth="1"/>
    <col min="1787" max="1787" width="10.33203125" style="50" customWidth="1"/>
    <col min="1788" max="1788" width="6.83203125" style="50" customWidth="1"/>
    <col min="1789" max="1789" width="7.5" style="50" customWidth="1"/>
    <col min="1790" max="1790" width="15" style="50" customWidth="1"/>
    <col min="1791" max="1791" width="9.83203125" style="50" customWidth="1"/>
    <col min="1792" max="1792" width="14.1640625" style="50" customWidth="1"/>
    <col min="1793" max="1793" width="22.33203125" style="50" customWidth="1"/>
    <col min="1794" max="1794" width="17" style="50" customWidth="1"/>
    <col min="1795" max="1795" width="33.5" style="50" customWidth="1"/>
    <col min="1796" max="1796" width="20.1640625" style="50" customWidth="1"/>
    <col min="1797" max="1797" width="25.33203125" style="50" customWidth="1"/>
    <col min="1798" max="1820" width="7.83203125" style="50" customWidth="1"/>
    <col min="1821" max="1821" width="9.33203125" style="50" customWidth="1"/>
    <col min="1822" max="1822" width="8.5" style="50" customWidth="1"/>
    <col min="1823" max="1824" width="10.1640625" style="50" customWidth="1"/>
    <col min="1825" max="1828" width="9.33203125" style="50"/>
    <col min="1829" max="1829" width="10.6640625" style="50" customWidth="1"/>
    <col min="1830" max="2033" width="9.33203125" style="50"/>
    <col min="2034" max="2034" width="30.83203125" style="50" customWidth="1"/>
    <col min="2035" max="2036" width="8.1640625" style="50" customWidth="1"/>
    <col min="2037" max="2037" width="9.33203125" style="50"/>
    <col min="2038" max="2038" width="7.83203125" style="50" customWidth="1"/>
    <col min="2039" max="2039" width="7.33203125" style="50" customWidth="1"/>
    <col min="2040" max="2040" width="11.1640625" style="50" customWidth="1"/>
    <col min="2041" max="2041" width="10.1640625" style="50" customWidth="1"/>
    <col min="2042" max="2042" width="7.6640625" style="50" customWidth="1"/>
    <col min="2043" max="2043" width="10.33203125" style="50" customWidth="1"/>
    <col min="2044" max="2044" width="6.83203125" style="50" customWidth="1"/>
    <col min="2045" max="2045" width="7.5" style="50" customWidth="1"/>
    <col min="2046" max="2046" width="15" style="50" customWidth="1"/>
    <col min="2047" max="2047" width="9.83203125" style="50" customWidth="1"/>
    <col min="2048" max="2048" width="14.1640625" style="50" customWidth="1"/>
    <col min="2049" max="2049" width="22.33203125" style="50" customWidth="1"/>
    <col min="2050" max="2050" width="17" style="50" customWidth="1"/>
    <col min="2051" max="2051" width="33.5" style="50" customWidth="1"/>
    <col min="2052" max="2052" width="20.1640625" style="50" customWidth="1"/>
    <col min="2053" max="2053" width="25.33203125" style="50" customWidth="1"/>
    <col min="2054" max="2076" width="7.83203125" style="50" customWidth="1"/>
    <col min="2077" max="2077" width="9.33203125" style="50" customWidth="1"/>
    <col min="2078" max="2078" width="8.5" style="50" customWidth="1"/>
    <col min="2079" max="2080" width="10.1640625" style="50" customWidth="1"/>
    <col min="2081" max="2084" width="9.33203125" style="50"/>
    <col min="2085" max="2085" width="10.6640625" style="50" customWidth="1"/>
    <col min="2086" max="2289" width="9.33203125" style="50"/>
    <col min="2290" max="2290" width="30.83203125" style="50" customWidth="1"/>
    <col min="2291" max="2292" width="8.1640625" style="50" customWidth="1"/>
    <col min="2293" max="2293" width="9.33203125" style="50"/>
    <col min="2294" max="2294" width="7.83203125" style="50" customWidth="1"/>
    <col min="2295" max="2295" width="7.33203125" style="50" customWidth="1"/>
    <col min="2296" max="2296" width="11.1640625" style="50" customWidth="1"/>
    <col min="2297" max="2297" width="10.1640625" style="50" customWidth="1"/>
    <col min="2298" max="2298" width="7.6640625" style="50" customWidth="1"/>
    <col min="2299" max="2299" width="10.33203125" style="50" customWidth="1"/>
    <col min="2300" max="2300" width="6.83203125" style="50" customWidth="1"/>
    <col min="2301" max="2301" width="7.5" style="50" customWidth="1"/>
    <col min="2302" max="2302" width="15" style="50" customWidth="1"/>
    <col min="2303" max="2303" width="9.83203125" style="50" customWidth="1"/>
    <col min="2304" max="2304" width="14.1640625" style="50" customWidth="1"/>
    <col min="2305" max="2305" width="22.33203125" style="50" customWidth="1"/>
    <col min="2306" max="2306" width="17" style="50" customWidth="1"/>
    <col min="2307" max="2307" width="33.5" style="50" customWidth="1"/>
    <col min="2308" max="2308" width="20.1640625" style="50" customWidth="1"/>
    <col min="2309" max="2309" width="25.33203125" style="50" customWidth="1"/>
    <col min="2310" max="2332" width="7.83203125" style="50" customWidth="1"/>
    <col min="2333" max="2333" width="9.33203125" style="50" customWidth="1"/>
    <col min="2334" max="2334" width="8.5" style="50" customWidth="1"/>
    <col min="2335" max="2336" width="10.1640625" style="50" customWidth="1"/>
    <col min="2337" max="2340" width="9.33203125" style="50"/>
    <col min="2341" max="2341" width="10.6640625" style="50" customWidth="1"/>
    <col min="2342" max="2545" width="9.33203125" style="50"/>
    <col min="2546" max="2546" width="30.83203125" style="50" customWidth="1"/>
    <col min="2547" max="2548" width="8.1640625" style="50" customWidth="1"/>
    <col min="2549" max="2549" width="9.33203125" style="50"/>
    <col min="2550" max="2550" width="7.83203125" style="50" customWidth="1"/>
    <col min="2551" max="2551" width="7.33203125" style="50" customWidth="1"/>
    <col min="2552" max="2552" width="11.1640625" style="50" customWidth="1"/>
    <col min="2553" max="2553" width="10.1640625" style="50" customWidth="1"/>
    <col min="2554" max="2554" width="7.6640625" style="50" customWidth="1"/>
    <col min="2555" max="2555" width="10.33203125" style="50" customWidth="1"/>
    <col min="2556" max="2556" width="6.83203125" style="50" customWidth="1"/>
    <col min="2557" max="2557" width="7.5" style="50" customWidth="1"/>
    <col min="2558" max="2558" width="15" style="50" customWidth="1"/>
    <col min="2559" max="2559" width="9.83203125" style="50" customWidth="1"/>
    <col min="2560" max="2560" width="14.1640625" style="50" customWidth="1"/>
    <col min="2561" max="2561" width="22.33203125" style="50" customWidth="1"/>
    <col min="2562" max="2562" width="17" style="50" customWidth="1"/>
    <col min="2563" max="2563" width="33.5" style="50" customWidth="1"/>
    <col min="2564" max="2564" width="20.1640625" style="50" customWidth="1"/>
    <col min="2565" max="2565" width="25.33203125" style="50" customWidth="1"/>
    <col min="2566" max="2588" width="7.83203125" style="50" customWidth="1"/>
    <col min="2589" max="2589" width="9.33203125" style="50" customWidth="1"/>
    <col min="2590" max="2590" width="8.5" style="50" customWidth="1"/>
    <col min="2591" max="2592" width="10.1640625" style="50" customWidth="1"/>
    <col min="2593" max="2596" width="9.33203125" style="50"/>
    <col min="2597" max="2597" width="10.6640625" style="50" customWidth="1"/>
    <col min="2598" max="2801" width="9.33203125" style="50"/>
    <col min="2802" max="2802" width="30.83203125" style="50" customWidth="1"/>
    <col min="2803" max="2804" width="8.1640625" style="50" customWidth="1"/>
    <col min="2805" max="2805" width="9.33203125" style="50"/>
    <col min="2806" max="2806" width="7.83203125" style="50" customWidth="1"/>
    <col min="2807" max="2807" width="7.33203125" style="50" customWidth="1"/>
    <col min="2808" max="2808" width="11.1640625" style="50" customWidth="1"/>
    <col min="2809" max="2809" width="10.1640625" style="50" customWidth="1"/>
    <col min="2810" max="2810" width="7.6640625" style="50" customWidth="1"/>
    <col min="2811" max="2811" width="10.33203125" style="50" customWidth="1"/>
    <col min="2812" max="2812" width="6.83203125" style="50" customWidth="1"/>
    <col min="2813" max="2813" width="7.5" style="50" customWidth="1"/>
    <col min="2814" max="2814" width="15" style="50" customWidth="1"/>
    <col min="2815" max="2815" width="9.83203125" style="50" customWidth="1"/>
    <col min="2816" max="2816" width="14.1640625" style="50" customWidth="1"/>
    <col min="2817" max="2817" width="22.33203125" style="50" customWidth="1"/>
    <col min="2818" max="2818" width="17" style="50" customWidth="1"/>
    <col min="2819" max="2819" width="33.5" style="50" customWidth="1"/>
    <col min="2820" max="2820" width="20.1640625" style="50" customWidth="1"/>
    <col min="2821" max="2821" width="25.33203125" style="50" customWidth="1"/>
    <col min="2822" max="2844" width="7.83203125" style="50" customWidth="1"/>
    <col min="2845" max="2845" width="9.33203125" style="50" customWidth="1"/>
    <col min="2846" max="2846" width="8.5" style="50" customWidth="1"/>
    <col min="2847" max="2848" width="10.1640625" style="50" customWidth="1"/>
    <col min="2849" max="2852" width="9.33203125" style="50"/>
    <col min="2853" max="2853" width="10.6640625" style="50" customWidth="1"/>
    <col min="2854" max="3057" width="9.33203125" style="50"/>
    <col min="3058" max="3058" width="30.83203125" style="50" customWidth="1"/>
    <col min="3059" max="3060" width="8.1640625" style="50" customWidth="1"/>
    <col min="3061" max="3061" width="9.33203125" style="50"/>
    <col min="3062" max="3062" width="7.83203125" style="50" customWidth="1"/>
    <col min="3063" max="3063" width="7.33203125" style="50" customWidth="1"/>
    <col min="3064" max="3064" width="11.1640625" style="50" customWidth="1"/>
    <col min="3065" max="3065" width="10.1640625" style="50" customWidth="1"/>
    <col min="3066" max="3066" width="7.6640625" style="50" customWidth="1"/>
    <col min="3067" max="3067" width="10.33203125" style="50" customWidth="1"/>
    <col min="3068" max="3068" width="6.83203125" style="50" customWidth="1"/>
    <col min="3069" max="3069" width="7.5" style="50" customWidth="1"/>
    <col min="3070" max="3070" width="15" style="50" customWidth="1"/>
    <col min="3071" max="3071" width="9.83203125" style="50" customWidth="1"/>
    <col min="3072" max="3072" width="14.1640625" style="50" customWidth="1"/>
    <col min="3073" max="3073" width="22.33203125" style="50" customWidth="1"/>
    <col min="3074" max="3074" width="17" style="50" customWidth="1"/>
    <col min="3075" max="3075" width="33.5" style="50" customWidth="1"/>
    <col min="3076" max="3076" width="20.1640625" style="50" customWidth="1"/>
    <col min="3077" max="3077" width="25.33203125" style="50" customWidth="1"/>
    <col min="3078" max="3100" width="7.83203125" style="50" customWidth="1"/>
    <col min="3101" max="3101" width="9.33203125" style="50" customWidth="1"/>
    <col min="3102" max="3102" width="8.5" style="50" customWidth="1"/>
    <col min="3103" max="3104" width="10.1640625" style="50" customWidth="1"/>
    <col min="3105" max="3108" width="9.33203125" style="50"/>
    <col min="3109" max="3109" width="10.6640625" style="50" customWidth="1"/>
    <col min="3110" max="3313" width="9.33203125" style="50"/>
    <col min="3314" max="3314" width="30.83203125" style="50" customWidth="1"/>
    <col min="3315" max="3316" width="8.1640625" style="50" customWidth="1"/>
    <col min="3317" max="3317" width="9.33203125" style="50"/>
    <col min="3318" max="3318" width="7.83203125" style="50" customWidth="1"/>
    <col min="3319" max="3319" width="7.33203125" style="50" customWidth="1"/>
    <col min="3320" max="3320" width="11.1640625" style="50" customWidth="1"/>
    <col min="3321" max="3321" width="10.1640625" style="50" customWidth="1"/>
    <col min="3322" max="3322" width="7.6640625" style="50" customWidth="1"/>
    <col min="3323" max="3323" width="10.33203125" style="50" customWidth="1"/>
    <col min="3324" max="3324" width="6.83203125" style="50" customWidth="1"/>
    <col min="3325" max="3325" width="7.5" style="50" customWidth="1"/>
    <col min="3326" max="3326" width="15" style="50" customWidth="1"/>
    <col min="3327" max="3327" width="9.83203125" style="50" customWidth="1"/>
    <col min="3328" max="3328" width="14.1640625" style="50" customWidth="1"/>
    <col min="3329" max="3329" width="22.33203125" style="50" customWidth="1"/>
    <col min="3330" max="3330" width="17" style="50" customWidth="1"/>
    <col min="3331" max="3331" width="33.5" style="50" customWidth="1"/>
    <col min="3332" max="3332" width="20.1640625" style="50" customWidth="1"/>
    <col min="3333" max="3333" width="25.33203125" style="50" customWidth="1"/>
    <col min="3334" max="3356" width="7.83203125" style="50" customWidth="1"/>
    <col min="3357" max="3357" width="9.33203125" style="50" customWidth="1"/>
    <col min="3358" max="3358" width="8.5" style="50" customWidth="1"/>
    <col min="3359" max="3360" width="10.1640625" style="50" customWidth="1"/>
    <col min="3361" max="3364" width="9.33203125" style="50"/>
    <col min="3365" max="3365" width="10.6640625" style="50" customWidth="1"/>
    <col min="3366" max="3569" width="9.33203125" style="50"/>
    <col min="3570" max="3570" width="30.83203125" style="50" customWidth="1"/>
    <col min="3571" max="3572" width="8.1640625" style="50" customWidth="1"/>
    <col min="3573" max="3573" width="9.33203125" style="50"/>
    <col min="3574" max="3574" width="7.83203125" style="50" customWidth="1"/>
    <col min="3575" max="3575" width="7.33203125" style="50" customWidth="1"/>
    <col min="3576" max="3576" width="11.1640625" style="50" customWidth="1"/>
    <col min="3577" max="3577" width="10.1640625" style="50" customWidth="1"/>
    <col min="3578" max="3578" width="7.6640625" style="50" customWidth="1"/>
    <col min="3579" max="3579" width="10.33203125" style="50" customWidth="1"/>
    <col min="3580" max="3580" width="6.83203125" style="50" customWidth="1"/>
    <col min="3581" max="3581" width="7.5" style="50" customWidth="1"/>
    <col min="3582" max="3582" width="15" style="50" customWidth="1"/>
    <col min="3583" max="3583" width="9.83203125" style="50" customWidth="1"/>
    <col min="3584" max="3584" width="14.1640625" style="50" customWidth="1"/>
    <col min="3585" max="3585" width="22.33203125" style="50" customWidth="1"/>
    <col min="3586" max="3586" width="17" style="50" customWidth="1"/>
    <col min="3587" max="3587" width="33.5" style="50" customWidth="1"/>
    <col min="3588" max="3588" width="20.1640625" style="50" customWidth="1"/>
    <col min="3589" max="3589" width="25.33203125" style="50" customWidth="1"/>
    <col min="3590" max="3612" width="7.83203125" style="50" customWidth="1"/>
    <col min="3613" max="3613" width="9.33203125" style="50" customWidth="1"/>
    <col min="3614" max="3614" width="8.5" style="50" customWidth="1"/>
    <col min="3615" max="3616" width="10.1640625" style="50" customWidth="1"/>
    <col min="3617" max="3620" width="9.33203125" style="50"/>
    <col min="3621" max="3621" width="10.6640625" style="50" customWidth="1"/>
    <col min="3622" max="3825" width="9.33203125" style="50"/>
    <col min="3826" max="3826" width="30.83203125" style="50" customWidth="1"/>
    <col min="3827" max="3828" width="8.1640625" style="50" customWidth="1"/>
    <col min="3829" max="3829" width="9.33203125" style="50"/>
    <col min="3830" max="3830" width="7.83203125" style="50" customWidth="1"/>
    <col min="3831" max="3831" width="7.33203125" style="50" customWidth="1"/>
    <col min="3832" max="3832" width="11.1640625" style="50" customWidth="1"/>
    <col min="3833" max="3833" width="10.1640625" style="50" customWidth="1"/>
    <col min="3834" max="3834" width="7.6640625" style="50" customWidth="1"/>
    <col min="3835" max="3835" width="10.33203125" style="50" customWidth="1"/>
    <col min="3836" max="3836" width="6.83203125" style="50" customWidth="1"/>
    <col min="3837" max="3837" width="7.5" style="50" customWidth="1"/>
    <col min="3838" max="3838" width="15" style="50" customWidth="1"/>
    <col min="3839" max="3839" width="9.83203125" style="50" customWidth="1"/>
    <col min="3840" max="3840" width="14.1640625" style="50" customWidth="1"/>
    <col min="3841" max="3841" width="22.33203125" style="50" customWidth="1"/>
    <col min="3842" max="3842" width="17" style="50" customWidth="1"/>
    <col min="3843" max="3843" width="33.5" style="50" customWidth="1"/>
    <col min="3844" max="3844" width="20.1640625" style="50" customWidth="1"/>
    <col min="3845" max="3845" width="25.33203125" style="50" customWidth="1"/>
    <col min="3846" max="3868" width="7.83203125" style="50" customWidth="1"/>
    <col min="3869" max="3869" width="9.33203125" style="50" customWidth="1"/>
    <col min="3870" max="3870" width="8.5" style="50" customWidth="1"/>
    <col min="3871" max="3872" width="10.1640625" style="50" customWidth="1"/>
    <col min="3873" max="3876" width="9.33203125" style="50"/>
    <col min="3877" max="3877" width="10.6640625" style="50" customWidth="1"/>
    <col min="3878" max="4081" width="9.33203125" style="50"/>
    <col min="4082" max="4082" width="30.83203125" style="50" customWidth="1"/>
    <col min="4083" max="4084" width="8.1640625" style="50" customWidth="1"/>
    <col min="4085" max="4085" width="9.33203125" style="50"/>
    <col min="4086" max="4086" width="7.83203125" style="50" customWidth="1"/>
    <col min="4087" max="4087" width="7.33203125" style="50" customWidth="1"/>
    <col min="4088" max="4088" width="11.1640625" style="50" customWidth="1"/>
    <col min="4089" max="4089" width="10.1640625" style="50" customWidth="1"/>
    <col min="4090" max="4090" width="7.6640625" style="50" customWidth="1"/>
    <col min="4091" max="4091" width="10.33203125" style="50" customWidth="1"/>
    <col min="4092" max="4092" width="6.83203125" style="50" customWidth="1"/>
    <col min="4093" max="4093" width="7.5" style="50" customWidth="1"/>
    <col min="4094" max="4094" width="15" style="50" customWidth="1"/>
    <col min="4095" max="4095" width="9.83203125" style="50" customWidth="1"/>
    <col min="4096" max="4096" width="14.1640625" style="50" customWidth="1"/>
    <col min="4097" max="4097" width="22.33203125" style="50" customWidth="1"/>
    <col min="4098" max="4098" width="17" style="50" customWidth="1"/>
    <col min="4099" max="4099" width="33.5" style="50" customWidth="1"/>
    <col min="4100" max="4100" width="20.1640625" style="50" customWidth="1"/>
    <col min="4101" max="4101" width="25.33203125" style="50" customWidth="1"/>
    <col min="4102" max="4124" width="7.83203125" style="50" customWidth="1"/>
    <col min="4125" max="4125" width="9.33203125" style="50" customWidth="1"/>
    <col min="4126" max="4126" width="8.5" style="50" customWidth="1"/>
    <col min="4127" max="4128" width="10.1640625" style="50" customWidth="1"/>
    <col min="4129" max="4132" width="9.33203125" style="50"/>
    <col min="4133" max="4133" width="10.6640625" style="50" customWidth="1"/>
    <col min="4134" max="4337" width="9.33203125" style="50"/>
    <col min="4338" max="4338" width="30.83203125" style="50" customWidth="1"/>
    <col min="4339" max="4340" width="8.1640625" style="50" customWidth="1"/>
    <col min="4341" max="4341" width="9.33203125" style="50"/>
    <col min="4342" max="4342" width="7.83203125" style="50" customWidth="1"/>
    <col min="4343" max="4343" width="7.33203125" style="50" customWidth="1"/>
    <col min="4344" max="4344" width="11.1640625" style="50" customWidth="1"/>
    <col min="4345" max="4345" width="10.1640625" style="50" customWidth="1"/>
    <col min="4346" max="4346" width="7.6640625" style="50" customWidth="1"/>
    <col min="4347" max="4347" width="10.33203125" style="50" customWidth="1"/>
    <col min="4348" max="4348" width="6.83203125" style="50" customWidth="1"/>
    <col min="4349" max="4349" width="7.5" style="50" customWidth="1"/>
    <col min="4350" max="4350" width="15" style="50" customWidth="1"/>
    <col min="4351" max="4351" width="9.83203125" style="50" customWidth="1"/>
    <col min="4352" max="4352" width="14.1640625" style="50" customWidth="1"/>
    <col min="4353" max="4353" width="22.33203125" style="50" customWidth="1"/>
    <col min="4354" max="4354" width="17" style="50" customWidth="1"/>
    <col min="4355" max="4355" width="33.5" style="50" customWidth="1"/>
    <col min="4356" max="4356" width="20.1640625" style="50" customWidth="1"/>
    <col min="4357" max="4357" width="25.33203125" style="50" customWidth="1"/>
    <col min="4358" max="4380" width="7.83203125" style="50" customWidth="1"/>
    <col min="4381" max="4381" width="9.33203125" style="50" customWidth="1"/>
    <col min="4382" max="4382" width="8.5" style="50" customWidth="1"/>
    <col min="4383" max="4384" width="10.1640625" style="50" customWidth="1"/>
    <col min="4385" max="4388" width="9.33203125" style="50"/>
    <col min="4389" max="4389" width="10.6640625" style="50" customWidth="1"/>
    <col min="4390" max="4593" width="9.33203125" style="50"/>
    <col min="4594" max="4594" width="30.83203125" style="50" customWidth="1"/>
    <col min="4595" max="4596" width="8.1640625" style="50" customWidth="1"/>
    <col min="4597" max="4597" width="9.33203125" style="50"/>
    <col min="4598" max="4598" width="7.83203125" style="50" customWidth="1"/>
    <col min="4599" max="4599" width="7.33203125" style="50" customWidth="1"/>
    <col min="4600" max="4600" width="11.1640625" style="50" customWidth="1"/>
    <col min="4601" max="4601" width="10.1640625" style="50" customWidth="1"/>
    <col min="4602" max="4602" width="7.6640625" style="50" customWidth="1"/>
    <col min="4603" max="4603" width="10.33203125" style="50" customWidth="1"/>
    <col min="4604" max="4604" width="6.83203125" style="50" customWidth="1"/>
    <col min="4605" max="4605" width="7.5" style="50" customWidth="1"/>
    <col min="4606" max="4606" width="15" style="50" customWidth="1"/>
    <col min="4607" max="4607" width="9.83203125" style="50" customWidth="1"/>
    <col min="4608" max="4608" width="14.1640625" style="50" customWidth="1"/>
    <col min="4609" max="4609" width="22.33203125" style="50" customWidth="1"/>
    <col min="4610" max="4610" width="17" style="50" customWidth="1"/>
    <col min="4611" max="4611" width="33.5" style="50" customWidth="1"/>
    <col min="4612" max="4612" width="20.1640625" style="50" customWidth="1"/>
    <col min="4613" max="4613" width="25.33203125" style="50" customWidth="1"/>
    <col min="4614" max="4636" width="7.83203125" style="50" customWidth="1"/>
    <col min="4637" max="4637" width="9.33203125" style="50" customWidth="1"/>
    <col min="4638" max="4638" width="8.5" style="50" customWidth="1"/>
    <col min="4639" max="4640" width="10.1640625" style="50" customWidth="1"/>
    <col min="4641" max="4644" width="9.33203125" style="50"/>
    <col min="4645" max="4645" width="10.6640625" style="50" customWidth="1"/>
    <col min="4646" max="4849" width="9.33203125" style="50"/>
    <col min="4850" max="4850" width="30.83203125" style="50" customWidth="1"/>
    <col min="4851" max="4852" width="8.1640625" style="50" customWidth="1"/>
    <col min="4853" max="4853" width="9.33203125" style="50"/>
    <col min="4854" max="4854" width="7.83203125" style="50" customWidth="1"/>
    <col min="4855" max="4855" width="7.33203125" style="50" customWidth="1"/>
    <col min="4856" max="4856" width="11.1640625" style="50" customWidth="1"/>
    <col min="4857" max="4857" width="10.1640625" style="50" customWidth="1"/>
    <col min="4858" max="4858" width="7.6640625" style="50" customWidth="1"/>
    <col min="4859" max="4859" width="10.33203125" style="50" customWidth="1"/>
    <col min="4860" max="4860" width="6.83203125" style="50" customWidth="1"/>
    <col min="4861" max="4861" width="7.5" style="50" customWidth="1"/>
    <col min="4862" max="4862" width="15" style="50" customWidth="1"/>
    <col min="4863" max="4863" width="9.83203125" style="50" customWidth="1"/>
    <col min="4864" max="4864" width="14.1640625" style="50" customWidth="1"/>
    <col min="4865" max="4865" width="22.33203125" style="50" customWidth="1"/>
    <col min="4866" max="4866" width="17" style="50" customWidth="1"/>
    <col min="4867" max="4867" width="33.5" style="50" customWidth="1"/>
    <col min="4868" max="4868" width="20.1640625" style="50" customWidth="1"/>
    <col min="4869" max="4869" width="25.33203125" style="50" customWidth="1"/>
    <col min="4870" max="4892" width="7.83203125" style="50" customWidth="1"/>
    <col min="4893" max="4893" width="9.33203125" style="50" customWidth="1"/>
    <col min="4894" max="4894" width="8.5" style="50" customWidth="1"/>
    <col min="4895" max="4896" width="10.1640625" style="50" customWidth="1"/>
    <col min="4897" max="4900" width="9.33203125" style="50"/>
    <col min="4901" max="4901" width="10.6640625" style="50" customWidth="1"/>
    <col min="4902" max="5105" width="9.33203125" style="50"/>
    <col min="5106" max="5106" width="30.83203125" style="50" customWidth="1"/>
    <col min="5107" max="5108" width="8.1640625" style="50" customWidth="1"/>
    <col min="5109" max="5109" width="9.33203125" style="50"/>
    <col min="5110" max="5110" width="7.83203125" style="50" customWidth="1"/>
    <col min="5111" max="5111" width="7.33203125" style="50" customWidth="1"/>
    <col min="5112" max="5112" width="11.1640625" style="50" customWidth="1"/>
    <col min="5113" max="5113" width="10.1640625" style="50" customWidth="1"/>
    <col min="5114" max="5114" width="7.6640625" style="50" customWidth="1"/>
    <col min="5115" max="5115" width="10.33203125" style="50" customWidth="1"/>
    <col min="5116" max="5116" width="6.83203125" style="50" customWidth="1"/>
    <col min="5117" max="5117" width="7.5" style="50" customWidth="1"/>
    <col min="5118" max="5118" width="15" style="50" customWidth="1"/>
    <col min="5119" max="5119" width="9.83203125" style="50" customWidth="1"/>
    <col min="5120" max="5120" width="14.1640625" style="50" customWidth="1"/>
    <col min="5121" max="5121" width="22.33203125" style="50" customWidth="1"/>
    <col min="5122" max="5122" width="17" style="50" customWidth="1"/>
    <col min="5123" max="5123" width="33.5" style="50" customWidth="1"/>
    <col min="5124" max="5124" width="20.1640625" style="50" customWidth="1"/>
    <col min="5125" max="5125" width="25.33203125" style="50" customWidth="1"/>
    <col min="5126" max="5148" width="7.83203125" style="50" customWidth="1"/>
    <col min="5149" max="5149" width="9.33203125" style="50" customWidth="1"/>
    <col min="5150" max="5150" width="8.5" style="50" customWidth="1"/>
    <col min="5151" max="5152" width="10.1640625" style="50" customWidth="1"/>
    <col min="5153" max="5156" width="9.33203125" style="50"/>
    <col min="5157" max="5157" width="10.6640625" style="50" customWidth="1"/>
    <col min="5158" max="5361" width="9.33203125" style="50"/>
    <col min="5362" max="5362" width="30.83203125" style="50" customWidth="1"/>
    <col min="5363" max="5364" width="8.1640625" style="50" customWidth="1"/>
    <col min="5365" max="5365" width="9.33203125" style="50"/>
    <col min="5366" max="5366" width="7.83203125" style="50" customWidth="1"/>
    <col min="5367" max="5367" width="7.33203125" style="50" customWidth="1"/>
    <col min="5368" max="5368" width="11.1640625" style="50" customWidth="1"/>
    <col min="5369" max="5369" width="10.1640625" style="50" customWidth="1"/>
    <col min="5370" max="5370" width="7.6640625" style="50" customWidth="1"/>
    <col min="5371" max="5371" width="10.33203125" style="50" customWidth="1"/>
    <col min="5372" max="5372" width="6.83203125" style="50" customWidth="1"/>
    <col min="5373" max="5373" width="7.5" style="50" customWidth="1"/>
    <col min="5374" max="5374" width="15" style="50" customWidth="1"/>
    <col min="5375" max="5375" width="9.83203125" style="50" customWidth="1"/>
    <col min="5376" max="5376" width="14.1640625" style="50" customWidth="1"/>
    <col min="5377" max="5377" width="22.33203125" style="50" customWidth="1"/>
    <col min="5378" max="5378" width="17" style="50" customWidth="1"/>
    <col min="5379" max="5379" width="33.5" style="50" customWidth="1"/>
    <col min="5380" max="5380" width="20.1640625" style="50" customWidth="1"/>
    <col min="5381" max="5381" width="25.33203125" style="50" customWidth="1"/>
    <col min="5382" max="5404" width="7.83203125" style="50" customWidth="1"/>
    <col min="5405" max="5405" width="9.33203125" style="50" customWidth="1"/>
    <col min="5406" max="5406" width="8.5" style="50" customWidth="1"/>
    <col min="5407" max="5408" width="10.1640625" style="50" customWidth="1"/>
    <col min="5409" max="5412" width="9.33203125" style="50"/>
    <col min="5413" max="5413" width="10.6640625" style="50" customWidth="1"/>
    <col min="5414" max="5617" width="9.33203125" style="50"/>
    <col min="5618" max="5618" width="30.83203125" style="50" customWidth="1"/>
    <col min="5619" max="5620" width="8.1640625" style="50" customWidth="1"/>
    <col min="5621" max="5621" width="9.33203125" style="50"/>
    <col min="5622" max="5622" width="7.83203125" style="50" customWidth="1"/>
    <col min="5623" max="5623" width="7.33203125" style="50" customWidth="1"/>
    <col min="5624" max="5624" width="11.1640625" style="50" customWidth="1"/>
    <col min="5625" max="5625" width="10.1640625" style="50" customWidth="1"/>
    <col min="5626" max="5626" width="7.6640625" style="50" customWidth="1"/>
    <col min="5627" max="5627" width="10.33203125" style="50" customWidth="1"/>
    <col min="5628" max="5628" width="6.83203125" style="50" customWidth="1"/>
    <col min="5629" max="5629" width="7.5" style="50" customWidth="1"/>
    <col min="5630" max="5630" width="15" style="50" customWidth="1"/>
    <col min="5631" max="5631" width="9.83203125" style="50" customWidth="1"/>
    <col min="5632" max="5632" width="14.1640625" style="50" customWidth="1"/>
    <col min="5633" max="5633" width="22.33203125" style="50" customWidth="1"/>
    <col min="5634" max="5634" width="17" style="50" customWidth="1"/>
    <col min="5635" max="5635" width="33.5" style="50" customWidth="1"/>
    <col min="5636" max="5636" width="20.1640625" style="50" customWidth="1"/>
    <col min="5637" max="5637" width="25.33203125" style="50" customWidth="1"/>
    <col min="5638" max="5660" width="7.83203125" style="50" customWidth="1"/>
    <col min="5661" max="5661" width="9.33203125" style="50" customWidth="1"/>
    <col min="5662" max="5662" width="8.5" style="50" customWidth="1"/>
    <col min="5663" max="5664" width="10.1640625" style="50" customWidth="1"/>
    <col min="5665" max="5668" width="9.33203125" style="50"/>
    <col min="5669" max="5669" width="10.6640625" style="50" customWidth="1"/>
    <col min="5670" max="5873" width="9.33203125" style="50"/>
    <col min="5874" max="5874" width="30.83203125" style="50" customWidth="1"/>
    <col min="5875" max="5876" width="8.1640625" style="50" customWidth="1"/>
    <col min="5877" max="5877" width="9.33203125" style="50"/>
    <col min="5878" max="5878" width="7.83203125" style="50" customWidth="1"/>
    <col min="5879" max="5879" width="7.33203125" style="50" customWidth="1"/>
    <col min="5880" max="5880" width="11.1640625" style="50" customWidth="1"/>
    <col min="5881" max="5881" width="10.1640625" style="50" customWidth="1"/>
    <col min="5882" max="5882" width="7.6640625" style="50" customWidth="1"/>
    <col min="5883" max="5883" width="10.33203125" style="50" customWidth="1"/>
    <col min="5884" max="5884" width="6.83203125" style="50" customWidth="1"/>
    <col min="5885" max="5885" width="7.5" style="50" customWidth="1"/>
    <col min="5886" max="5886" width="15" style="50" customWidth="1"/>
    <col min="5887" max="5887" width="9.83203125" style="50" customWidth="1"/>
    <col min="5888" max="5888" width="14.1640625" style="50" customWidth="1"/>
    <col min="5889" max="5889" width="22.33203125" style="50" customWidth="1"/>
    <col min="5890" max="5890" width="17" style="50" customWidth="1"/>
    <col min="5891" max="5891" width="33.5" style="50" customWidth="1"/>
    <col min="5892" max="5892" width="20.1640625" style="50" customWidth="1"/>
    <col min="5893" max="5893" width="25.33203125" style="50" customWidth="1"/>
    <col min="5894" max="5916" width="7.83203125" style="50" customWidth="1"/>
    <col min="5917" max="5917" width="9.33203125" style="50" customWidth="1"/>
    <col min="5918" max="5918" width="8.5" style="50" customWidth="1"/>
    <col min="5919" max="5920" width="10.1640625" style="50" customWidth="1"/>
    <col min="5921" max="5924" width="9.33203125" style="50"/>
    <col min="5925" max="5925" width="10.6640625" style="50" customWidth="1"/>
    <col min="5926" max="6129" width="9.33203125" style="50"/>
    <col min="6130" max="6130" width="30.83203125" style="50" customWidth="1"/>
    <col min="6131" max="6132" width="8.1640625" style="50" customWidth="1"/>
    <col min="6133" max="6133" width="9.33203125" style="50"/>
    <col min="6134" max="6134" width="7.83203125" style="50" customWidth="1"/>
    <col min="6135" max="6135" width="7.33203125" style="50" customWidth="1"/>
    <col min="6136" max="6136" width="11.1640625" style="50" customWidth="1"/>
    <col min="6137" max="6137" width="10.1640625" style="50" customWidth="1"/>
    <col min="6138" max="6138" width="7.6640625" style="50" customWidth="1"/>
    <col min="6139" max="6139" width="10.33203125" style="50" customWidth="1"/>
    <col min="6140" max="6140" width="6.83203125" style="50" customWidth="1"/>
    <col min="6141" max="6141" width="7.5" style="50" customWidth="1"/>
    <col min="6142" max="6142" width="15" style="50" customWidth="1"/>
    <col min="6143" max="6143" width="9.83203125" style="50" customWidth="1"/>
    <col min="6144" max="6144" width="14.1640625" style="50" customWidth="1"/>
    <col min="6145" max="6145" width="22.33203125" style="50" customWidth="1"/>
    <col min="6146" max="6146" width="17" style="50" customWidth="1"/>
    <col min="6147" max="6147" width="33.5" style="50" customWidth="1"/>
    <col min="6148" max="6148" width="20.1640625" style="50" customWidth="1"/>
    <col min="6149" max="6149" width="25.33203125" style="50" customWidth="1"/>
    <col min="6150" max="6172" width="7.83203125" style="50" customWidth="1"/>
    <col min="6173" max="6173" width="9.33203125" style="50" customWidth="1"/>
    <col min="6174" max="6174" width="8.5" style="50" customWidth="1"/>
    <col min="6175" max="6176" width="10.1640625" style="50" customWidth="1"/>
    <col min="6177" max="6180" width="9.33203125" style="50"/>
    <col min="6181" max="6181" width="10.6640625" style="50" customWidth="1"/>
    <col min="6182" max="6385" width="9.33203125" style="50"/>
    <col min="6386" max="6386" width="30.83203125" style="50" customWidth="1"/>
    <col min="6387" max="6388" width="8.1640625" style="50" customWidth="1"/>
    <col min="6389" max="6389" width="9.33203125" style="50"/>
    <col min="6390" max="6390" width="7.83203125" style="50" customWidth="1"/>
    <col min="6391" max="6391" width="7.33203125" style="50" customWidth="1"/>
    <col min="6392" max="6392" width="11.1640625" style="50" customWidth="1"/>
    <col min="6393" max="6393" width="10.1640625" style="50" customWidth="1"/>
    <col min="6394" max="6394" width="7.6640625" style="50" customWidth="1"/>
    <col min="6395" max="6395" width="10.33203125" style="50" customWidth="1"/>
    <col min="6396" max="6396" width="6.83203125" style="50" customWidth="1"/>
    <col min="6397" max="6397" width="7.5" style="50" customWidth="1"/>
    <col min="6398" max="6398" width="15" style="50" customWidth="1"/>
    <col min="6399" max="6399" width="9.83203125" style="50" customWidth="1"/>
    <col min="6400" max="6400" width="14.1640625" style="50" customWidth="1"/>
    <col min="6401" max="6401" width="22.33203125" style="50" customWidth="1"/>
    <col min="6402" max="6402" width="17" style="50" customWidth="1"/>
    <col min="6403" max="6403" width="33.5" style="50" customWidth="1"/>
    <col min="6404" max="6404" width="20.1640625" style="50" customWidth="1"/>
    <col min="6405" max="6405" width="25.33203125" style="50" customWidth="1"/>
    <col min="6406" max="6428" width="7.83203125" style="50" customWidth="1"/>
    <col min="6429" max="6429" width="9.33203125" style="50" customWidth="1"/>
    <col min="6430" max="6430" width="8.5" style="50" customWidth="1"/>
    <col min="6431" max="6432" width="10.1640625" style="50" customWidth="1"/>
    <col min="6433" max="6436" width="9.33203125" style="50"/>
    <col min="6437" max="6437" width="10.6640625" style="50" customWidth="1"/>
    <col min="6438" max="6641" width="9.33203125" style="50"/>
    <col min="6642" max="6642" width="30.83203125" style="50" customWidth="1"/>
    <col min="6643" max="6644" width="8.1640625" style="50" customWidth="1"/>
    <col min="6645" max="6645" width="9.33203125" style="50"/>
    <col min="6646" max="6646" width="7.83203125" style="50" customWidth="1"/>
    <col min="6647" max="6647" width="7.33203125" style="50" customWidth="1"/>
    <col min="6648" max="6648" width="11.1640625" style="50" customWidth="1"/>
    <col min="6649" max="6649" width="10.1640625" style="50" customWidth="1"/>
    <col min="6650" max="6650" width="7.6640625" style="50" customWidth="1"/>
    <col min="6651" max="6651" width="10.33203125" style="50" customWidth="1"/>
    <col min="6652" max="6652" width="6.83203125" style="50" customWidth="1"/>
    <col min="6653" max="6653" width="7.5" style="50" customWidth="1"/>
    <col min="6654" max="6654" width="15" style="50" customWidth="1"/>
    <col min="6655" max="6655" width="9.83203125" style="50" customWidth="1"/>
    <col min="6656" max="6656" width="14.1640625" style="50" customWidth="1"/>
    <col min="6657" max="6657" width="22.33203125" style="50" customWidth="1"/>
    <col min="6658" max="6658" width="17" style="50" customWidth="1"/>
    <col min="6659" max="6659" width="33.5" style="50" customWidth="1"/>
    <col min="6660" max="6660" width="20.1640625" style="50" customWidth="1"/>
    <col min="6661" max="6661" width="25.33203125" style="50" customWidth="1"/>
    <col min="6662" max="6684" width="7.83203125" style="50" customWidth="1"/>
    <col min="6685" max="6685" width="9.33203125" style="50" customWidth="1"/>
    <col min="6686" max="6686" width="8.5" style="50" customWidth="1"/>
    <col min="6687" max="6688" width="10.1640625" style="50" customWidth="1"/>
    <col min="6689" max="6692" width="9.33203125" style="50"/>
    <col min="6693" max="6693" width="10.6640625" style="50" customWidth="1"/>
    <col min="6694" max="6897" width="9.33203125" style="50"/>
    <col min="6898" max="6898" width="30.83203125" style="50" customWidth="1"/>
    <col min="6899" max="6900" width="8.1640625" style="50" customWidth="1"/>
    <col min="6901" max="6901" width="9.33203125" style="50"/>
    <col min="6902" max="6902" width="7.83203125" style="50" customWidth="1"/>
    <col min="6903" max="6903" width="7.33203125" style="50" customWidth="1"/>
    <col min="6904" max="6904" width="11.1640625" style="50" customWidth="1"/>
    <col min="6905" max="6905" width="10.1640625" style="50" customWidth="1"/>
    <col min="6906" max="6906" width="7.6640625" style="50" customWidth="1"/>
    <col min="6907" max="6907" width="10.33203125" style="50" customWidth="1"/>
    <col min="6908" max="6908" width="6.83203125" style="50" customWidth="1"/>
    <col min="6909" max="6909" width="7.5" style="50" customWidth="1"/>
    <col min="6910" max="6910" width="15" style="50" customWidth="1"/>
    <col min="6911" max="6911" width="9.83203125" style="50" customWidth="1"/>
    <col min="6912" max="6912" width="14.1640625" style="50" customWidth="1"/>
    <col min="6913" max="6913" width="22.33203125" style="50" customWidth="1"/>
    <col min="6914" max="6914" width="17" style="50" customWidth="1"/>
    <col min="6915" max="6915" width="33.5" style="50" customWidth="1"/>
    <col min="6916" max="6916" width="20.1640625" style="50" customWidth="1"/>
    <col min="6917" max="6917" width="25.33203125" style="50" customWidth="1"/>
    <col min="6918" max="6940" width="7.83203125" style="50" customWidth="1"/>
    <col min="6941" max="6941" width="9.33203125" style="50" customWidth="1"/>
    <col min="6942" max="6942" width="8.5" style="50" customWidth="1"/>
    <col min="6943" max="6944" width="10.1640625" style="50" customWidth="1"/>
    <col min="6945" max="6948" width="9.33203125" style="50"/>
    <col min="6949" max="6949" width="10.6640625" style="50" customWidth="1"/>
    <col min="6950" max="7153" width="9.33203125" style="50"/>
    <col min="7154" max="7154" width="30.83203125" style="50" customWidth="1"/>
    <col min="7155" max="7156" width="8.1640625" style="50" customWidth="1"/>
    <col min="7157" max="7157" width="9.33203125" style="50"/>
    <col min="7158" max="7158" width="7.83203125" style="50" customWidth="1"/>
    <col min="7159" max="7159" width="7.33203125" style="50" customWidth="1"/>
    <col min="7160" max="7160" width="11.1640625" style="50" customWidth="1"/>
    <col min="7161" max="7161" width="10.1640625" style="50" customWidth="1"/>
    <col min="7162" max="7162" width="7.6640625" style="50" customWidth="1"/>
    <col min="7163" max="7163" width="10.33203125" style="50" customWidth="1"/>
    <col min="7164" max="7164" width="6.83203125" style="50" customWidth="1"/>
    <col min="7165" max="7165" width="7.5" style="50" customWidth="1"/>
    <col min="7166" max="7166" width="15" style="50" customWidth="1"/>
    <col min="7167" max="7167" width="9.83203125" style="50" customWidth="1"/>
    <col min="7168" max="7168" width="14.1640625" style="50" customWidth="1"/>
    <col min="7169" max="7169" width="22.33203125" style="50" customWidth="1"/>
    <col min="7170" max="7170" width="17" style="50" customWidth="1"/>
    <col min="7171" max="7171" width="33.5" style="50" customWidth="1"/>
    <col min="7172" max="7172" width="20.1640625" style="50" customWidth="1"/>
    <col min="7173" max="7173" width="25.33203125" style="50" customWidth="1"/>
    <col min="7174" max="7196" width="7.83203125" style="50" customWidth="1"/>
    <col min="7197" max="7197" width="9.33203125" style="50" customWidth="1"/>
    <col min="7198" max="7198" width="8.5" style="50" customWidth="1"/>
    <col min="7199" max="7200" width="10.1640625" style="50" customWidth="1"/>
    <col min="7201" max="7204" width="9.33203125" style="50"/>
    <col min="7205" max="7205" width="10.6640625" style="50" customWidth="1"/>
    <col min="7206" max="7409" width="9.33203125" style="50"/>
    <col min="7410" max="7410" width="30.83203125" style="50" customWidth="1"/>
    <col min="7411" max="7412" width="8.1640625" style="50" customWidth="1"/>
    <col min="7413" max="7413" width="9.33203125" style="50"/>
    <col min="7414" max="7414" width="7.83203125" style="50" customWidth="1"/>
    <col min="7415" max="7415" width="7.33203125" style="50" customWidth="1"/>
    <col min="7416" max="7416" width="11.1640625" style="50" customWidth="1"/>
    <col min="7417" max="7417" width="10.1640625" style="50" customWidth="1"/>
    <col min="7418" max="7418" width="7.6640625" style="50" customWidth="1"/>
    <col min="7419" max="7419" width="10.33203125" style="50" customWidth="1"/>
    <col min="7420" max="7420" width="6.83203125" style="50" customWidth="1"/>
    <col min="7421" max="7421" width="7.5" style="50" customWidth="1"/>
    <col min="7422" max="7422" width="15" style="50" customWidth="1"/>
    <col min="7423" max="7423" width="9.83203125" style="50" customWidth="1"/>
    <col min="7424" max="7424" width="14.1640625" style="50" customWidth="1"/>
    <col min="7425" max="7425" width="22.33203125" style="50" customWidth="1"/>
    <col min="7426" max="7426" width="17" style="50" customWidth="1"/>
    <col min="7427" max="7427" width="33.5" style="50" customWidth="1"/>
    <col min="7428" max="7428" width="20.1640625" style="50" customWidth="1"/>
    <col min="7429" max="7429" width="25.33203125" style="50" customWidth="1"/>
    <col min="7430" max="7452" width="7.83203125" style="50" customWidth="1"/>
    <col min="7453" max="7453" width="9.33203125" style="50" customWidth="1"/>
    <col min="7454" max="7454" width="8.5" style="50" customWidth="1"/>
    <col min="7455" max="7456" width="10.1640625" style="50" customWidth="1"/>
    <col min="7457" max="7460" width="9.33203125" style="50"/>
    <col min="7461" max="7461" width="10.6640625" style="50" customWidth="1"/>
    <col min="7462" max="7665" width="9.33203125" style="50"/>
    <col min="7666" max="7666" width="30.83203125" style="50" customWidth="1"/>
    <col min="7667" max="7668" width="8.1640625" style="50" customWidth="1"/>
    <col min="7669" max="7669" width="9.33203125" style="50"/>
    <col min="7670" max="7670" width="7.83203125" style="50" customWidth="1"/>
    <col min="7671" max="7671" width="7.33203125" style="50" customWidth="1"/>
    <col min="7672" max="7672" width="11.1640625" style="50" customWidth="1"/>
    <col min="7673" max="7673" width="10.1640625" style="50" customWidth="1"/>
    <col min="7674" max="7674" width="7.6640625" style="50" customWidth="1"/>
    <col min="7675" max="7675" width="10.33203125" style="50" customWidth="1"/>
    <col min="7676" max="7676" width="6.83203125" style="50" customWidth="1"/>
    <col min="7677" max="7677" width="7.5" style="50" customWidth="1"/>
    <col min="7678" max="7678" width="15" style="50" customWidth="1"/>
    <col min="7679" max="7679" width="9.83203125" style="50" customWidth="1"/>
    <col min="7680" max="7680" width="14.1640625" style="50" customWidth="1"/>
    <col min="7681" max="7681" width="22.33203125" style="50" customWidth="1"/>
    <col min="7682" max="7682" width="17" style="50" customWidth="1"/>
    <col min="7683" max="7683" width="33.5" style="50" customWidth="1"/>
    <col min="7684" max="7684" width="20.1640625" style="50" customWidth="1"/>
    <col min="7685" max="7685" width="25.33203125" style="50" customWidth="1"/>
    <col min="7686" max="7708" width="7.83203125" style="50" customWidth="1"/>
    <col min="7709" max="7709" width="9.33203125" style="50" customWidth="1"/>
    <col min="7710" max="7710" width="8.5" style="50" customWidth="1"/>
    <col min="7711" max="7712" width="10.1640625" style="50" customWidth="1"/>
    <col min="7713" max="7716" width="9.33203125" style="50"/>
    <col min="7717" max="7717" width="10.6640625" style="50" customWidth="1"/>
    <col min="7718" max="7921" width="9.33203125" style="50"/>
    <col min="7922" max="7922" width="30.83203125" style="50" customWidth="1"/>
    <col min="7923" max="7924" width="8.1640625" style="50" customWidth="1"/>
    <col min="7925" max="7925" width="9.33203125" style="50"/>
    <col min="7926" max="7926" width="7.83203125" style="50" customWidth="1"/>
    <col min="7927" max="7927" width="7.33203125" style="50" customWidth="1"/>
    <col min="7928" max="7928" width="11.1640625" style="50" customWidth="1"/>
    <col min="7929" max="7929" width="10.1640625" style="50" customWidth="1"/>
    <col min="7930" max="7930" width="7.6640625" style="50" customWidth="1"/>
    <col min="7931" max="7931" width="10.33203125" style="50" customWidth="1"/>
    <col min="7932" max="7932" width="6.83203125" style="50" customWidth="1"/>
    <col min="7933" max="7933" width="7.5" style="50" customWidth="1"/>
    <col min="7934" max="7934" width="15" style="50" customWidth="1"/>
    <col min="7935" max="7935" width="9.83203125" style="50" customWidth="1"/>
    <col min="7936" max="7936" width="14.1640625" style="50" customWidth="1"/>
    <col min="7937" max="7937" width="22.33203125" style="50" customWidth="1"/>
    <col min="7938" max="7938" width="17" style="50" customWidth="1"/>
    <col min="7939" max="7939" width="33.5" style="50" customWidth="1"/>
    <col min="7940" max="7940" width="20.1640625" style="50" customWidth="1"/>
    <col min="7941" max="7941" width="25.33203125" style="50" customWidth="1"/>
    <col min="7942" max="7964" width="7.83203125" style="50" customWidth="1"/>
    <col min="7965" max="7965" width="9.33203125" style="50" customWidth="1"/>
    <col min="7966" max="7966" width="8.5" style="50" customWidth="1"/>
    <col min="7967" max="7968" width="10.1640625" style="50" customWidth="1"/>
    <col min="7969" max="7972" width="9.33203125" style="50"/>
    <col min="7973" max="7973" width="10.6640625" style="50" customWidth="1"/>
    <col min="7974" max="8177" width="9.33203125" style="50"/>
    <col min="8178" max="8178" width="30.83203125" style="50" customWidth="1"/>
    <col min="8179" max="8180" width="8.1640625" style="50" customWidth="1"/>
    <col min="8181" max="8181" width="9.33203125" style="50"/>
    <col min="8182" max="8182" width="7.83203125" style="50" customWidth="1"/>
    <col min="8183" max="8183" width="7.33203125" style="50" customWidth="1"/>
    <col min="8184" max="8184" width="11.1640625" style="50" customWidth="1"/>
    <col min="8185" max="8185" width="10.1640625" style="50" customWidth="1"/>
    <col min="8186" max="8186" width="7.6640625" style="50" customWidth="1"/>
    <col min="8187" max="8187" width="10.33203125" style="50" customWidth="1"/>
    <col min="8188" max="8188" width="6.83203125" style="50" customWidth="1"/>
    <col min="8189" max="8189" width="7.5" style="50" customWidth="1"/>
    <col min="8190" max="8190" width="15" style="50" customWidth="1"/>
    <col min="8191" max="8191" width="9.83203125" style="50" customWidth="1"/>
    <col min="8192" max="8192" width="14.1640625" style="50" customWidth="1"/>
    <col min="8193" max="8193" width="22.33203125" style="50" customWidth="1"/>
    <col min="8194" max="8194" width="17" style="50" customWidth="1"/>
    <col min="8195" max="8195" width="33.5" style="50" customWidth="1"/>
    <col min="8196" max="8196" width="20.1640625" style="50" customWidth="1"/>
    <col min="8197" max="8197" width="25.33203125" style="50" customWidth="1"/>
    <col min="8198" max="8220" width="7.83203125" style="50" customWidth="1"/>
    <col min="8221" max="8221" width="9.33203125" style="50" customWidth="1"/>
    <col min="8222" max="8222" width="8.5" style="50" customWidth="1"/>
    <col min="8223" max="8224" width="10.1640625" style="50" customWidth="1"/>
    <col min="8225" max="8228" width="9.33203125" style="50"/>
    <col min="8229" max="8229" width="10.6640625" style="50" customWidth="1"/>
    <col min="8230" max="8433" width="9.33203125" style="50"/>
    <col min="8434" max="8434" width="30.83203125" style="50" customWidth="1"/>
    <col min="8435" max="8436" width="8.1640625" style="50" customWidth="1"/>
    <col min="8437" max="8437" width="9.33203125" style="50"/>
    <col min="8438" max="8438" width="7.83203125" style="50" customWidth="1"/>
    <col min="8439" max="8439" width="7.33203125" style="50" customWidth="1"/>
    <col min="8440" max="8440" width="11.1640625" style="50" customWidth="1"/>
    <col min="8441" max="8441" width="10.1640625" style="50" customWidth="1"/>
    <col min="8442" max="8442" width="7.6640625" style="50" customWidth="1"/>
    <col min="8443" max="8443" width="10.33203125" style="50" customWidth="1"/>
    <col min="8444" max="8444" width="6.83203125" style="50" customWidth="1"/>
    <col min="8445" max="8445" width="7.5" style="50" customWidth="1"/>
    <col min="8446" max="8446" width="15" style="50" customWidth="1"/>
    <col min="8447" max="8447" width="9.83203125" style="50" customWidth="1"/>
    <col min="8448" max="8448" width="14.1640625" style="50" customWidth="1"/>
    <col min="8449" max="8449" width="22.33203125" style="50" customWidth="1"/>
    <col min="8450" max="8450" width="17" style="50" customWidth="1"/>
    <col min="8451" max="8451" width="33.5" style="50" customWidth="1"/>
    <col min="8452" max="8452" width="20.1640625" style="50" customWidth="1"/>
    <col min="8453" max="8453" width="25.33203125" style="50" customWidth="1"/>
    <col min="8454" max="8476" width="7.83203125" style="50" customWidth="1"/>
    <col min="8477" max="8477" width="9.33203125" style="50" customWidth="1"/>
    <col min="8478" max="8478" width="8.5" style="50" customWidth="1"/>
    <col min="8479" max="8480" width="10.1640625" style="50" customWidth="1"/>
    <col min="8481" max="8484" width="9.33203125" style="50"/>
    <col min="8485" max="8485" width="10.6640625" style="50" customWidth="1"/>
    <col min="8486" max="8689" width="9.33203125" style="50"/>
    <col min="8690" max="8690" width="30.83203125" style="50" customWidth="1"/>
    <col min="8691" max="8692" width="8.1640625" style="50" customWidth="1"/>
    <col min="8693" max="8693" width="9.33203125" style="50"/>
    <col min="8694" max="8694" width="7.83203125" style="50" customWidth="1"/>
    <col min="8695" max="8695" width="7.33203125" style="50" customWidth="1"/>
    <col min="8696" max="8696" width="11.1640625" style="50" customWidth="1"/>
    <col min="8697" max="8697" width="10.1640625" style="50" customWidth="1"/>
    <col min="8698" max="8698" width="7.6640625" style="50" customWidth="1"/>
    <col min="8699" max="8699" width="10.33203125" style="50" customWidth="1"/>
    <col min="8700" max="8700" width="6.83203125" style="50" customWidth="1"/>
    <col min="8701" max="8701" width="7.5" style="50" customWidth="1"/>
    <col min="8702" max="8702" width="15" style="50" customWidth="1"/>
    <col min="8703" max="8703" width="9.83203125" style="50" customWidth="1"/>
    <col min="8704" max="8704" width="14.1640625" style="50" customWidth="1"/>
    <col min="8705" max="8705" width="22.33203125" style="50" customWidth="1"/>
    <col min="8706" max="8706" width="17" style="50" customWidth="1"/>
    <col min="8707" max="8707" width="33.5" style="50" customWidth="1"/>
    <col min="8708" max="8708" width="20.1640625" style="50" customWidth="1"/>
    <col min="8709" max="8709" width="25.33203125" style="50" customWidth="1"/>
    <col min="8710" max="8732" width="7.83203125" style="50" customWidth="1"/>
    <col min="8733" max="8733" width="9.33203125" style="50" customWidth="1"/>
    <col min="8734" max="8734" width="8.5" style="50" customWidth="1"/>
    <col min="8735" max="8736" width="10.1640625" style="50" customWidth="1"/>
    <col min="8737" max="8740" width="9.33203125" style="50"/>
    <col min="8741" max="8741" width="10.6640625" style="50" customWidth="1"/>
    <col min="8742" max="8945" width="9.33203125" style="50"/>
    <col min="8946" max="8946" width="30.83203125" style="50" customWidth="1"/>
    <col min="8947" max="8948" width="8.1640625" style="50" customWidth="1"/>
    <col min="8949" max="8949" width="9.33203125" style="50"/>
    <col min="8950" max="8950" width="7.83203125" style="50" customWidth="1"/>
    <col min="8951" max="8951" width="7.33203125" style="50" customWidth="1"/>
    <col min="8952" max="8952" width="11.1640625" style="50" customWidth="1"/>
    <col min="8953" max="8953" width="10.1640625" style="50" customWidth="1"/>
    <col min="8954" max="8954" width="7.6640625" style="50" customWidth="1"/>
    <col min="8955" max="8955" width="10.33203125" style="50" customWidth="1"/>
    <col min="8956" max="8956" width="6.83203125" style="50" customWidth="1"/>
    <col min="8957" max="8957" width="7.5" style="50" customWidth="1"/>
    <col min="8958" max="8958" width="15" style="50" customWidth="1"/>
    <col min="8959" max="8959" width="9.83203125" style="50" customWidth="1"/>
    <col min="8960" max="8960" width="14.1640625" style="50" customWidth="1"/>
    <col min="8961" max="8961" width="22.33203125" style="50" customWidth="1"/>
    <col min="8962" max="8962" width="17" style="50" customWidth="1"/>
    <col min="8963" max="8963" width="33.5" style="50" customWidth="1"/>
    <col min="8964" max="8964" width="20.1640625" style="50" customWidth="1"/>
    <col min="8965" max="8965" width="25.33203125" style="50" customWidth="1"/>
    <col min="8966" max="8988" width="7.83203125" style="50" customWidth="1"/>
    <col min="8989" max="8989" width="9.33203125" style="50" customWidth="1"/>
    <col min="8990" max="8990" width="8.5" style="50" customWidth="1"/>
    <col min="8991" max="8992" width="10.1640625" style="50" customWidth="1"/>
    <col min="8993" max="8996" width="9.33203125" style="50"/>
    <col min="8997" max="8997" width="10.6640625" style="50" customWidth="1"/>
    <col min="8998" max="9201" width="9.33203125" style="50"/>
    <col min="9202" max="9202" width="30.83203125" style="50" customWidth="1"/>
    <col min="9203" max="9204" width="8.1640625" style="50" customWidth="1"/>
    <col min="9205" max="9205" width="9.33203125" style="50"/>
    <col min="9206" max="9206" width="7.83203125" style="50" customWidth="1"/>
    <col min="9207" max="9207" width="7.33203125" style="50" customWidth="1"/>
    <col min="9208" max="9208" width="11.1640625" style="50" customWidth="1"/>
    <col min="9209" max="9209" width="10.1640625" style="50" customWidth="1"/>
    <col min="9210" max="9210" width="7.6640625" style="50" customWidth="1"/>
    <col min="9211" max="9211" width="10.33203125" style="50" customWidth="1"/>
    <col min="9212" max="9212" width="6.83203125" style="50" customWidth="1"/>
    <col min="9213" max="9213" width="7.5" style="50" customWidth="1"/>
    <col min="9214" max="9214" width="15" style="50" customWidth="1"/>
    <col min="9215" max="9215" width="9.83203125" style="50" customWidth="1"/>
    <col min="9216" max="9216" width="14.1640625" style="50" customWidth="1"/>
    <col min="9217" max="9217" width="22.33203125" style="50" customWidth="1"/>
    <col min="9218" max="9218" width="17" style="50" customWidth="1"/>
    <col min="9219" max="9219" width="33.5" style="50" customWidth="1"/>
    <col min="9220" max="9220" width="20.1640625" style="50" customWidth="1"/>
    <col min="9221" max="9221" width="25.33203125" style="50" customWidth="1"/>
    <col min="9222" max="9244" width="7.83203125" style="50" customWidth="1"/>
    <col min="9245" max="9245" width="9.33203125" style="50" customWidth="1"/>
    <col min="9246" max="9246" width="8.5" style="50" customWidth="1"/>
    <col min="9247" max="9248" width="10.1640625" style="50" customWidth="1"/>
    <col min="9249" max="9252" width="9.33203125" style="50"/>
    <col min="9253" max="9253" width="10.6640625" style="50" customWidth="1"/>
    <col min="9254" max="9457" width="9.33203125" style="50"/>
    <col min="9458" max="9458" width="30.83203125" style="50" customWidth="1"/>
    <col min="9459" max="9460" width="8.1640625" style="50" customWidth="1"/>
    <col min="9461" max="9461" width="9.33203125" style="50"/>
    <col min="9462" max="9462" width="7.83203125" style="50" customWidth="1"/>
    <col min="9463" max="9463" width="7.33203125" style="50" customWidth="1"/>
    <col min="9464" max="9464" width="11.1640625" style="50" customWidth="1"/>
    <col min="9465" max="9465" width="10.1640625" style="50" customWidth="1"/>
    <col min="9466" max="9466" width="7.6640625" style="50" customWidth="1"/>
    <col min="9467" max="9467" width="10.33203125" style="50" customWidth="1"/>
    <col min="9468" max="9468" width="6.83203125" style="50" customWidth="1"/>
    <col min="9469" max="9469" width="7.5" style="50" customWidth="1"/>
    <col min="9470" max="9470" width="15" style="50" customWidth="1"/>
    <col min="9471" max="9471" width="9.83203125" style="50" customWidth="1"/>
    <col min="9472" max="9472" width="14.1640625" style="50" customWidth="1"/>
    <col min="9473" max="9473" width="22.33203125" style="50" customWidth="1"/>
    <col min="9474" max="9474" width="17" style="50" customWidth="1"/>
    <col min="9475" max="9475" width="33.5" style="50" customWidth="1"/>
    <col min="9476" max="9476" width="20.1640625" style="50" customWidth="1"/>
    <col min="9477" max="9477" width="25.33203125" style="50" customWidth="1"/>
    <col min="9478" max="9500" width="7.83203125" style="50" customWidth="1"/>
    <col min="9501" max="9501" width="9.33203125" style="50" customWidth="1"/>
    <col min="9502" max="9502" width="8.5" style="50" customWidth="1"/>
    <col min="9503" max="9504" width="10.1640625" style="50" customWidth="1"/>
    <col min="9505" max="9508" width="9.33203125" style="50"/>
    <col min="9509" max="9509" width="10.6640625" style="50" customWidth="1"/>
    <col min="9510" max="9713" width="9.33203125" style="50"/>
    <col min="9714" max="9714" width="30.83203125" style="50" customWidth="1"/>
    <col min="9715" max="9716" width="8.1640625" style="50" customWidth="1"/>
    <col min="9717" max="9717" width="9.33203125" style="50"/>
    <col min="9718" max="9718" width="7.83203125" style="50" customWidth="1"/>
    <col min="9719" max="9719" width="7.33203125" style="50" customWidth="1"/>
    <col min="9720" max="9720" width="11.1640625" style="50" customWidth="1"/>
    <col min="9721" max="9721" width="10.1640625" style="50" customWidth="1"/>
    <col min="9722" max="9722" width="7.6640625" style="50" customWidth="1"/>
    <col min="9723" max="9723" width="10.33203125" style="50" customWidth="1"/>
    <col min="9724" max="9724" width="6.83203125" style="50" customWidth="1"/>
    <col min="9725" max="9725" width="7.5" style="50" customWidth="1"/>
    <col min="9726" max="9726" width="15" style="50" customWidth="1"/>
    <col min="9727" max="9727" width="9.83203125" style="50" customWidth="1"/>
    <col min="9728" max="9728" width="14.1640625" style="50" customWidth="1"/>
    <col min="9729" max="9729" width="22.33203125" style="50" customWidth="1"/>
    <col min="9730" max="9730" width="17" style="50" customWidth="1"/>
    <col min="9731" max="9731" width="33.5" style="50" customWidth="1"/>
    <col min="9732" max="9732" width="20.1640625" style="50" customWidth="1"/>
    <col min="9733" max="9733" width="25.33203125" style="50" customWidth="1"/>
    <col min="9734" max="9756" width="7.83203125" style="50" customWidth="1"/>
    <col min="9757" max="9757" width="9.33203125" style="50" customWidth="1"/>
    <col min="9758" max="9758" width="8.5" style="50" customWidth="1"/>
    <col min="9759" max="9760" width="10.1640625" style="50" customWidth="1"/>
    <col min="9761" max="9764" width="9.33203125" style="50"/>
    <col min="9765" max="9765" width="10.6640625" style="50" customWidth="1"/>
    <col min="9766" max="9969" width="9.33203125" style="50"/>
    <col min="9970" max="9970" width="30.83203125" style="50" customWidth="1"/>
    <col min="9971" max="9972" width="8.1640625" style="50" customWidth="1"/>
    <col min="9973" max="9973" width="9.33203125" style="50"/>
    <col min="9974" max="9974" width="7.83203125" style="50" customWidth="1"/>
    <col min="9975" max="9975" width="7.33203125" style="50" customWidth="1"/>
    <col min="9976" max="9976" width="11.1640625" style="50" customWidth="1"/>
    <col min="9977" max="9977" width="10.1640625" style="50" customWidth="1"/>
    <col min="9978" max="9978" width="7.6640625" style="50" customWidth="1"/>
    <col min="9979" max="9979" width="10.33203125" style="50" customWidth="1"/>
    <col min="9980" max="9980" width="6.83203125" style="50" customWidth="1"/>
    <col min="9981" max="9981" width="7.5" style="50" customWidth="1"/>
    <col min="9982" max="9982" width="15" style="50" customWidth="1"/>
    <col min="9983" max="9983" width="9.83203125" style="50" customWidth="1"/>
    <col min="9984" max="9984" width="14.1640625" style="50" customWidth="1"/>
    <col min="9985" max="9985" width="22.33203125" style="50" customWidth="1"/>
    <col min="9986" max="9986" width="17" style="50" customWidth="1"/>
    <col min="9987" max="9987" width="33.5" style="50" customWidth="1"/>
    <col min="9988" max="9988" width="20.1640625" style="50" customWidth="1"/>
    <col min="9989" max="9989" width="25.33203125" style="50" customWidth="1"/>
    <col min="9990" max="10012" width="7.83203125" style="50" customWidth="1"/>
    <col min="10013" max="10013" width="9.33203125" style="50" customWidth="1"/>
    <col min="10014" max="10014" width="8.5" style="50" customWidth="1"/>
    <col min="10015" max="10016" width="10.1640625" style="50" customWidth="1"/>
    <col min="10017" max="10020" width="9.33203125" style="50"/>
    <col min="10021" max="10021" width="10.6640625" style="50" customWidth="1"/>
    <col min="10022" max="10225" width="9.33203125" style="50"/>
    <col min="10226" max="10226" width="30.83203125" style="50" customWidth="1"/>
    <col min="10227" max="10228" width="8.1640625" style="50" customWidth="1"/>
    <col min="10229" max="10229" width="9.33203125" style="50"/>
    <col min="10230" max="10230" width="7.83203125" style="50" customWidth="1"/>
    <col min="10231" max="10231" width="7.33203125" style="50" customWidth="1"/>
    <col min="10232" max="10232" width="11.1640625" style="50" customWidth="1"/>
    <col min="10233" max="10233" width="10.1640625" style="50" customWidth="1"/>
    <col min="10234" max="10234" width="7.6640625" style="50" customWidth="1"/>
    <col min="10235" max="10235" width="10.33203125" style="50" customWidth="1"/>
    <col min="10236" max="10236" width="6.83203125" style="50" customWidth="1"/>
    <col min="10237" max="10237" width="7.5" style="50" customWidth="1"/>
    <col min="10238" max="10238" width="15" style="50" customWidth="1"/>
    <col min="10239" max="10239" width="9.83203125" style="50" customWidth="1"/>
    <col min="10240" max="10240" width="14.1640625" style="50" customWidth="1"/>
    <col min="10241" max="10241" width="22.33203125" style="50" customWidth="1"/>
    <col min="10242" max="10242" width="17" style="50" customWidth="1"/>
    <col min="10243" max="10243" width="33.5" style="50" customWidth="1"/>
    <col min="10244" max="10244" width="20.1640625" style="50" customWidth="1"/>
    <col min="10245" max="10245" width="25.33203125" style="50" customWidth="1"/>
    <col min="10246" max="10268" width="7.83203125" style="50" customWidth="1"/>
    <col min="10269" max="10269" width="9.33203125" style="50" customWidth="1"/>
    <col min="10270" max="10270" width="8.5" style="50" customWidth="1"/>
    <col min="10271" max="10272" width="10.1640625" style="50" customWidth="1"/>
    <col min="10273" max="10276" width="9.33203125" style="50"/>
    <col min="10277" max="10277" width="10.6640625" style="50" customWidth="1"/>
    <col min="10278" max="10481" width="9.33203125" style="50"/>
    <col min="10482" max="10482" width="30.83203125" style="50" customWidth="1"/>
    <col min="10483" max="10484" width="8.1640625" style="50" customWidth="1"/>
    <col min="10485" max="10485" width="9.33203125" style="50"/>
    <col min="10486" max="10486" width="7.83203125" style="50" customWidth="1"/>
    <col min="10487" max="10487" width="7.33203125" style="50" customWidth="1"/>
    <col min="10488" max="10488" width="11.1640625" style="50" customWidth="1"/>
    <col min="10489" max="10489" width="10.1640625" style="50" customWidth="1"/>
    <col min="10490" max="10490" width="7.6640625" style="50" customWidth="1"/>
    <col min="10491" max="10491" width="10.33203125" style="50" customWidth="1"/>
    <col min="10492" max="10492" width="6.83203125" style="50" customWidth="1"/>
    <col min="10493" max="10493" width="7.5" style="50" customWidth="1"/>
    <col min="10494" max="10494" width="15" style="50" customWidth="1"/>
    <col min="10495" max="10495" width="9.83203125" style="50" customWidth="1"/>
    <col min="10496" max="10496" width="14.1640625" style="50" customWidth="1"/>
    <col min="10497" max="10497" width="22.33203125" style="50" customWidth="1"/>
    <col min="10498" max="10498" width="17" style="50" customWidth="1"/>
    <col min="10499" max="10499" width="33.5" style="50" customWidth="1"/>
    <col min="10500" max="10500" width="20.1640625" style="50" customWidth="1"/>
    <col min="10501" max="10501" width="25.33203125" style="50" customWidth="1"/>
    <col min="10502" max="10524" width="7.83203125" style="50" customWidth="1"/>
    <col min="10525" max="10525" width="9.33203125" style="50" customWidth="1"/>
    <col min="10526" max="10526" width="8.5" style="50" customWidth="1"/>
    <col min="10527" max="10528" width="10.1640625" style="50" customWidth="1"/>
    <col min="10529" max="10532" width="9.33203125" style="50"/>
    <col min="10533" max="10533" width="10.6640625" style="50" customWidth="1"/>
    <col min="10534" max="10737" width="9.33203125" style="50"/>
    <col min="10738" max="10738" width="30.83203125" style="50" customWidth="1"/>
    <col min="10739" max="10740" width="8.1640625" style="50" customWidth="1"/>
    <col min="10741" max="10741" width="9.33203125" style="50"/>
    <col min="10742" max="10742" width="7.83203125" style="50" customWidth="1"/>
    <col min="10743" max="10743" width="7.33203125" style="50" customWidth="1"/>
    <col min="10744" max="10744" width="11.1640625" style="50" customWidth="1"/>
    <col min="10745" max="10745" width="10.1640625" style="50" customWidth="1"/>
    <col min="10746" max="10746" width="7.6640625" style="50" customWidth="1"/>
    <col min="10747" max="10747" width="10.33203125" style="50" customWidth="1"/>
    <col min="10748" max="10748" width="6.83203125" style="50" customWidth="1"/>
    <col min="10749" max="10749" width="7.5" style="50" customWidth="1"/>
    <col min="10750" max="10750" width="15" style="50" customWidth="1"/>
    <col min="10751" max="10751" width="9.83203125" style="50" customWidth="1"/>
    <col min="10752" max="10752" width="14.1640625" style="50" customWidth="1"/>
    <col min="10753" max="10753" width="22.33203125" style="50" customWidth="1"/>
    <col min="10754" max="10754" width="17" style="50" customWidth="1"/>
    <col min="10755" max="10755" width="33.5" style="50" customWidth="1"/>
    <col min="10756" max="10756" width="20.1640625" style="50" customWidth="1"/>
    <col min="10757" max="10757" width="25.33203125" style="50" customWidth="1"/>
    <col min="10758" max="10780" width="7.83203125" style="50" customWidth="1"/>
    <col min="10781" max="10781" width="9.33203125" style="50" customWidth="1"/>
    <col min="10782" max="10782" width="8.5" style="50" customWidth="1"/>
    <col min="10783" max="10784" width="10.1640625" style="50" customWidth="1"/>
    <col min="10785" max="10788" width="9.33203125" style="50"/>
    <col min="10789" max="10789" width="10.6640625" style="50" customWidth="1"/>
    <col min="10790" max="10993" width="9.33203125" style="50"/>
    <col min="10994" max="10994" width="30.83203125" style="50" customWidth="1"/>
    <col min="10995" max="10996" width="8.1640625" style="50" customWidth="1"/>
    <col min="10997" max="10997" width="9.33203125" style="50"/>
    <col min="10998" max="10998" width="7.83203125" style="50" customWidth="1"/>
    <col min="10999" max="10999" width="7.33203125" style="50" customWidth="1"/>
    <col min="11000" max="11000" width="11.1640625" style="50" customWidth="1"/>
    <col min="11001" max="11001" width="10.1640625" style="50" customWidth="1"/>
    <col min="11002" max="11002" width="7.6640625" style="50" customWidth="1"/>
    <col min="11003" max="11003" width="10.33203125" style="50" customWidth="1"/>
    <col min="11004" max="11004" width="6.83203125" style="50" customWidth="1"/>
    <col min="11005" max="11005" width="7.5" style="50" customWidth="1"/>
    <col min="11006" max="11006" width="15" style="50" customWidth="1"/>
    <col min="11007" max="11007" width="9.83203125" style="50" customWidth="1"/>
    <col min="11008" max="11008" width="14.1640625" style="50" customWidth="1"/>
    <col min="11009" max="11009" width="22.33203125" style="50" customWidth="1"/>
    <col min="11010" max="11010" width="17" style="50" customWidth="1"/>
    <col min="11011" max="11011" width="33.5" style="50" customWidth="1"/>
    <col min="11012" max="11012" width="20.1640625" style="50" customWidth="1"/>
    <col min="11013" max="11013" width="25.33203125" style="50" customWidth="1"/>
    <col min="11014" max="11036" width="7.83203125" style="50" customWidth="1"/>
    <col min="11037" max="11037" width="9.33203125" style="50" customWidth="1"/>
    <col min="11038" max="11038" width="8.5" style="50" customWidth="1"/>
    <col min="11039" max="11040" width="10.1640625" style="50" customWidth="1"/>
    <col min="11041" max="11044" width="9.33203125" style="50"/>
    <col min="11045" max="11045" width="10.6640625" style="50" customWidth="1"/>
    <col min="11046" max="11249" width="9.33203125" style="50"/>
    <col min="11250" max="11250" width="30.83203125" style="50" customWidth="1"/>
    <col min="11251" max="11252" width="8.1640625" style="50" customWidth="1"/>
    <col min="11253" max="11253" width="9.33203125" style="50"/>
    <col min="11254" max="11254" width="7.83203125" style="50" customWidth="1"/>
    <col min="11255" max="11255" width="7.33203125" style="50" customWidth="1"/>
    <col min="11256" max="11256" width="11.1640625" style="50" customWidth="1"/>
    <col min="11257" max="11257" width="10.1640625" style="50" customWidth="1"/>
    <col min="11258" max="11258" width="7.6640625" style="50" customWidth="1"/>
    <col min="11259" max="11259" width="10.33203125" style="50" customWidth="1"/>
    <col min="11260" max="11260" width="6.83203125" style="50" customWidth="1"/>
    <col min="11261" max="11261" width="7.5" style="50" customWidth="1"/>
    <col min="11262" max="11262" width="15" style="50" customWidth="1"/>
    <col min="11263" max="11263" width="9.83203125" style="50" customWidth="1"/>
    <col min="11264" max="11264" width="14.1640625" style="50" customWidth="1"/>
    <col min="11265" max="11265" width="22.33203125" style="50" customWidth="1"/>
    <col min="11266" max="11266" width="17" style="50" customWidth="1"/>
    <col min="11267" max="11267" width="33.5" style="50" customWidth="1"/>
    <col min="11268" max="11268" width="20.1640625" style="50" customWidth="1"/>
    <col min="11269" max="11269" width="25.33203125" style="50" customWidth="1"/>
    <col min="11270" max="11292" width="7.83203125" style="50" customWidth="1"/>
    <col min="11293" max="11293" width="9.33203125" style="50" customWidth="1"/>
    <col min="11294" max="11294" width="8.5" style="50" customWidth="1"/>
    <col min="11295" max="11296" width="10.1640625" style="50" customWidth="1"/>
    <col min="11297" max="11300" width="9.33203125" style="50"/>
    <col min="11301" max="11301" width="10.6640625" style="50" customWidth="1"/>
    <col min="11302" max="11505" width="9.33203125" style="50"/>
    <col min="11506" max="11506" width="30.83203125" style="50" customWidth="1"/>
    <col min="11507" max="11508" width="8.1640625" style="50" customWidth="1"/>
    <col min="11509" max="11509" width="9.33203125" style="50"/>
    <col min="11510" max="11510" width="7.83203125" style="50" customWidth="1"/>
    <col min="11511" max="11511" width="7.33203125" style="50" customWidth="1"/>
    <col min="11512" max="11512" width="11.1640625" style="50" customWidth="1"/>
    <col min="11513" max="11513" width="10.1640625" style="50" customWidth="1"/>
    <col min="11514" max="11514" width="7.6640625" style="50" customWidth="1"/>
    <col min="11515" max="11515" width="10.33203125" style="50" customWidth="1"/>
    <col min="11516" max="11516" width="6.83203125" style="50" customWidth="1"/>
    <col min="11517" max="11517" width="7.5" style="50" customWidth="1"/>
    <col min="11518" max="11518" width="15" style="50" customWidth="1"/>
    <col min="11519" max="11519" width="9.83203125" style="50" customWidth="1"/>
    <col min="11520" max="11520" width="14.1640625" style="50" customWidth="1"/>
    <col min="11521" max="11521" width="22.33203125" style="50" customWidth="1"/>
    <col min="11522" max="11522" width="17" style="50" customWidth="1"/>
    <col min="11523" max="11523" width="33.5" style="50" customWidth="1"/>
    <col min="11524" max="11524" width="20.1640625" style="50" customWidth="1"/>
    <col min="11525" max="11525" width="25.33203125" style="50" customWidth="1"/>
    <col min="11526" max="11548" width="7.83203125" style="50" customWidth="1"/>
    <col min="11549" max="11549" width="9.33203125" style="50" customWidth="1"/>
    <col min="11550" max="11550" width="8.5" style="50" customWidth="1"/>
    <col min="11551" max="11552" width="10.1640625" style="50" customWidth="1"/>
    <col min="11553" max="11556" width="9.33203125" style="50"/>
    <col min="11557" max="11557" width="10.6640625" style="50" customWidth="1"/>
    <col min="11558" max="11761" width="9.33203125" style="50"/>
    <col min="11762" max="11762" width="30.83203125" style="50" customWidth="1"/>
    <col min="11763" max="11764" width="8.1640625" style="50" customWidth="1"/>
    <col min="11765" max="11765" width="9.33203125" style="50"/>
    <col min="11766" max="11766" width="7.83203125" style="50" customWidth="1"/>
    <col min="11767" max="11767" width="7.33203125" style="50" customWidth="1"/>
    <col min="11768" max="11768" width="11.1640625" style="50" customWidth="1"/>
    <col min="11769" max="11769" width="10.1640625" style="50" customWidth="1"/>
    <col min="11770" max="11770" width="7.6640625" style="50" customWidth="1"/>
    <col min="11771" max="11771" width="10.33203125" style="50" customWidth="1"/>
    <col min="11772" max="11772" width="6.83203125" style="50" customWidth="1"/>
    <col min="11773" max="11773" width="7.5" style="50" customWidth="1"/>
    <col min="11774" max="11774" width="15" style="50" customWidth="1"/>
    <col min="11775" max="11775" width="9.83203125" style="50" customWidth="1"/>
    <col min="11776" max="11776" width="14.1640625" style="50" customWidth="1"/>
    <col min="11777" max="11777" width="22.33203125" style="50" customWidth="1"/>
    <col min="11778" max="11778" width="17" style="50" customWidth="1"/>
    <col min="11779" max="11779" width="33.5" style="50" customWidth="1"/>
    <col min="11780" max="11780" width="20.1640625" style="50" customWidth="1"/>
    <col min="11781" max="11781" width="25.33203125" style="50" customWidth="1"/>
    <col min="11782" max="11804" width="7.83203125" style="50" customWidth="1"/>
    <col min="11805" max="11805" width="9.33203125" style="50" customWidth="1"/>
    <col min="11806" max="11806" width="8.5" style="50" customWidth="1"/>
    <col min="11807" max="11808" width="10.1640625" style="50" customWidth="1"/>
    <col min="11809" max="11812" width="9.33203125" style="50"/>
    <col min="11813" max="11813" width="10.6640625" style="50" customWidth="1"/>
    <col min="11814" max="12017" width="9.33203125" style="50"/>
    <col min="12018" max="12018" width="30.83203125" style="50" customWidth="1"/>
    <col min="12019" max="12020" width="8.1640625" style="50" customWidth="1"/>
    <col min="12021" max="12021" width="9.33203125" style="50"/>
    <col min="12022" max="12022" width="7.83203125" style="50" customWidth="1"/>
    <col min="12023" max="12023" width="7.33203125" style="50" customWidth="1"/>
    <col min="12024" max="12024" width="11.1640625" style="50" customWidth="1"/>
    <col min="12025" max="12025" width="10.1640625" style="50" customWidth="1"/>
    <col min="12026" max="12026" width="7.6640625" style="50" customWidth="1"/>
    <col min="12027" max="12027" width="10.33203125" style="50" customWidth="1"/>
    <col min="12028" max="12028" width="6.83203125" style="50" customWidth="1"/>
    <col min="12029" max="12029" width="7.5" style="50" customWidth="1"/>
    <col min="12030" max="12030" width="15" style="50" customWidth="1"/>
    <col min="12031" max="12031" width="9.83203125" style="50" customWidth="1"/>
    <col min="12032" max="12032" width="14.1640625" style="50" customWidth="1"/>
    <col min="12033" max="12033" width="22.33203125" style="50" customWidth="1"/>
    <col min="12034" max="12034" width="17" style="50" customWidth="1"/>
    <col min="12035" max="12035" width="33.5" style="50" customWidth="1"/>
    <col min="12036" max="12036" width="20.1640625" style="50" customWidth="1"/>
    <col min="12037" max="12037" width="25.33203125" style="50" customWidth="1"/>
    <col min="12038" max="12060" width="7.83203125" style="50" customWidth="1"/>
    <col min="12061" max="12061" width="9.33203125" style="50" customWidth="1"/>
    <col min="12062" max="12062" width="8.5" style="50" customWidth="1"/>
    <col min="12063" max="12064" width="10.1640625" style="50" customWidth="1"/>
    <col min="12065" max="12068" width="9.33203125" style="50"/>
    <col min="12069" max="12069" width="10.6640625" style="50" customWidth="1"/>
    <col min="12070" max="12273" width="9.33203125" style="50"/>
    <col min="12274" max="12274" width="30.83203125" style="50" customWidth="1"/>
    <col min="12275" max="12276" width="8.1640625" style="50" customWidth="1"/>
    <col min="12277" max="12277" width="9.33203125" style="50"/>
    <col min="12278" max="12278" width="7.83203125" style="50" customWidth="1"/>
    <col min="12279" max="12279" width="7.33203125" style="50" customWidth="1"/>
    <col min="12280" max="12280" width="11.1640625" style="50" customWidth="1"/>
    <col min="12281" max="12281" width="10.1640625" style="50" customWidth="1"/>
    <col min="12282" max="12282" width="7.6640625" style="50" customWidth="1"/>
    <col min="12283" max="12283" width="10.33203125" style="50" customWidth="1"/>
    <col min="12284" max="12284" width="6.83203125" style="50" customWidth="1"/>
    <col min="12285" max="12285" width="7.5" style="50" customWidth="1"/>
    <col min="12286" max="12286" width="15" style="50" customWidth="1"/>
    <col min="12287" max="12287" width="9.83203125" style="50" customWidth="1"/>
    <col min="12288" max="12288" width="14.1640625" style="50" customWidth="1"/>
    <col min="12289" max="12289" width="22.33203125" style="50" customWidth="1"/>
    <col min="12290" max="12290" width="17" style="50" customWidth="1"/>
    <col min="12291" max="12291" width="33.5" style="50" customWidth="1"/>
    <col min="12292" max="12292" width="20.1640625" style="50" customWidth="1"/>
    <col min="12293" max="12293" width="25.33203125" style="50" customWidth="1"/>
    <col min="12294" max="12316" width="7.83203125" style="50" customWidth="1"/>
    <col min="12317" max="12317" width="9.33203125" style="50" customWidth="1"/>
    <col min="12318" max="12318" width="8.5" style="50" customWidth="1"/>
    <col min="12319" max="12320" width="10.1640625" style="50" customWidth="1"/>
    <col min="12321" max="12324" width="9.33203125" style="50"/>
    <col min="12325" max="12325" width="10.6640625" style="50" customWidth="1"/>
    <col min="12326" max="12529" width="9.33203125" style="50"/>
    <col min="12530" max="12530" width="30.83203125" style="50" customWidth="1"/>
    <col min="12531" max="12532" width="8.1640625" style="50" customWidth="1"/>
    <col min="12533" max="12533" width="9.33203125" style="50"/>
    <col min="12534" max="12534" width="7.83203125" style="50" customWidth="1"/>
    <col min="12535" max="12535" width="7.33203125" style="50" customWidth="1"/>
    <col min="12536" max="12536" width="11.1640625" style="50" customWidth="1"/>
    <col min="12537" max="12537" width="10.1640625" style="50" customWidth="1"/>
    <col min="12538" max="12538" width="7.6640625" style="50" customWidth="1"/>
    <col min="12539" max="12539" width="10.33203125" style="50" customWidth="1"/>
    <col min="12540" max="12540" width="6.83203125" style="50" customWidth="1"/>
    <col min="12541" max="12541" width="7.5" style="50" customWidth="1"/>
    <col min="12542" max="12542" width="15" style="50" customWidth="1"/>
    <col min="12543" max="12543" width="9.83203125" style="50" customWidth="1"/>
    <col min="12544" max="12544" width="14.1640625" style="50" customWidth="1"/>
    <col min="12545" max="12545" width="22.33203125" style="50" customWidth="1"/>
    <col min="12546" max="12546" width="17" style="50" customWidth="1"/>
    <col min="12547" max="12547" width="33.5" style="50" customWidth="1"/>
    <col min="12548" max="12548" width="20.1640625" style="50" customWidth="1"/>
    <col min="12549" max="12549" width="25.33203125" style="50" customWidth="1"/>
    <col min="12550" max="12572" width="7.83203125" style="50" customWidth="1"/>
    <col min="12573" max="12573" width="9.33203125" style="50" customWidth="1"/>
    <col min="12574" max="12574" width="8.5" style="50" customWidth="1"/>
    <col min="12575" max="12576" width="10.1640625" style="50" customWidth="1"/>
    <col min="12577" max="12580" width="9.33203125" style="50"/>
    <col min="12581" max="12581" width="10.6640625" style="50" customWidth="1"/>
    <col min="12582" max="12785" width="9.33203125" style="50"/>
    <col min="12786" max="12786" width="30.83203125" style="50" customWidth="1"/>
    <col min="12787" max="12788" width="8.1640625" style="50" customWidth="1"/>
    <col min="12789" max="12789" width="9.33203125" style="50"/>
    <col min="12790" max="12790" width="7.83203125" style="50" customWidth="1"/>
    <col min="12791" max="12791" width="7.33203125" style="50" customWidth="1"/>
    <col min="12792" max="12792" width="11.1640625" style="50" customWidth="1"/>
    <col min="12793" max="12793" width="10.1640625" style="50" customWidth="1"/>
    <col min="12794" max="12794" width="7.6640625" style="50" customWidth="1"/>
    <col min="12795" max="12795" width="10.33203125" style="50" customWidth="1"/>
    <col min="12796" max="12796" width="6.83203125" style="50" customWidth="1"/>
    <col min="12797" max="12797" width="7.5" style="50" customWidth="1"/>
    <col min="12798" max="12798" width="15" style="50" customWidth="1"/>
    <col min="12799" max="12799" width="9.83203125" style="50" customWidth="1"/>
    <col min="12800" max="12800" width="14.1640625" style="50" customWidth="1"/>
    <col min="12801" max="12801" width="22.33203125" style="50" customWidth="1"/>
    <col min="12802" max="12802" width="17" style="50" customWidth="1"/>
    <col min="12803" max="12803" width="33.5" style="50" customWidth="1"/>
    <col min="12804" max="12804" width="20.1640625" style="50" customWidth="1"/>
    <col min="12805" max="12805" width="25.33203125" style="50" customWidth="1"/>
    <col min="12806" max="12828" width="7.83203125" style="50" customWidth="1"/>
    <col min="12829" max="12829" width="9.33203125" style="50" customWidth="1"/>
    <col min="12830" max="12830" width="8.5" style="50" customWidth="1"/>
    <col min="12831" max="12832" width="10.1640625" style="50" customWidth="1"/>
    <col min="12833" max="12836" width="9.33203125" style="50"/>
    <col min="12837" max="12837" width="10.6640625" style="50" customWidth="1"/>
    <col min="12838" max="13041" width="9.33203125" style="50"/>
    <col min="13042" max="13042" width="30.83203125" style="50" customWidth="1"/>
    <col min="13043" max="13044" width="8.1640625" style="50" customWidth="1"/>
    <col min="13045" max="13045" width="9.33203125" style="50"/>
    <col min="13046" max="13046" width="7.83203125" style="50" customWidth="1"/>
    <col min="13047" max="13047" width="7.33203125" style="50" customWidth="1"/>
    <col min="13048" max="13048" width="11.1640625" style="50" customWidth="1"/>
    <col min="13049" max="13049" width="10.1640625" style="50" customWidth="1"/>
    <col min="13050" max="13050" width="7.6640625" style="50" customWidth="1"/>
    <col min="13051" max="13051" width="10.33203125" style="50" customWidth="1"/>
    <col min="13052" max="13052" width="6.83203125" style="50" customWidth="1"/>
    <col min="13053" max="13053" width="7.5" style="50" customWidth="1"/>
    <col min="13054" max="13054" width="15" style="50" customWidth="1"/>
    <col min="13055" max="13055" width="9.83203125" style="50" customWidth="1"/>
    <col min="13056" max="13056" width="14.1640625" style="50" customWidth="1"/>
    <col min="13057" max="13057" width="22.33203125" style="50" customWidth="1"/>
    <col min="13058" max="13058" width="17" style="50" customWidth="1"/>
    <col min="13059" max="13059" width="33.5" style="50" customWidth="1"/>
    <col min="13060" max="13060" width="20.1640625" style="50" customWidth="1"/>
    <col min="13061" max="13061" width="25.33203125" style="50" customWidth="1"/>
    <col min="13062" max="13084" width="7.83203125" style="50" customWidth="1"/>
    <col min="13085" max="13085" width="9.33203125" style="50" customWidth="1"/>
    <col min="13086" max="13086" width="8.5" style="50" customWidth="1"/>
    <col min="13087" max="13088" width="10.1640625" style="50" customWidth="1"/>
    <col min="13089" max="13092" width="9.33203125" style="50"/>
    <col min="13093" max="13093" width="10.6640625" style="50" customWidth="1"/>
    <col min="13094" max="13297" width="9.33203125" style="50"/>
    <col min="13298" max="13298" width="30.83203125" style="50" customWidth="1"/>
    <col min="13299" max="13300" width="8.1640625" style="50" customWidth="1"/>
    <col min="13301" max="13301" width="9.33203125" style="50"/>
    <col min="13302" max="13302" width="7.83203125" style="50" customWidth="1"/>
    <col min="13303" max="13303" width="7.33203125" style="50" customWidth="1"/>
    <col min="13304" max="13304" width="11.1640625" style="50" customWidth="1"/>
    <col min="13305" max="13305" width="10.1640625" style="50" customWidth="1"/>
    <col min="13306" max="13306" width="7.6640625" style="50" customWidth="1"/>
    <col min="13307" max="13307" width="10.33203125" style="50" customWidth="1"/>
    <col min="13308" max="13308" width="6.83203125" style="50" customWidth="1"/>
    <col min="13309" max="13309" width="7.5" style="50" customWidth="1"/>
    <col min="13310" max="13310" width="15" style="50" customWidth="1"/>
    <col min="13311" max="13311" width="9.83203125" style="50" customWidth="1"/>
    <col min="13312" max="13312" width="14.1640625" style="50" customWidth="1"/>
    <col min="13313" max="13313" width="22.33203125" style="50" customWidth="1"/>
    <col min="13314" max="13314" width="17" style="50" customWidth="1"/>
    <col min="13315" max="13315" width="33.5" style="50" customWidth="1"/>
    <col min="13316" max="13316" width="20.1640625" style="50" customWidth="1"/>
    <col min="13317" max="13317" width="25.33203125" style="50" customWidth="1"/>
    <col min="13318" max="13340" width="7.83203125" style="50" customWidth="1"/>
    <col min="13341" max="13341" width="9.33203125" style="50" customWidth="1"/>
    <col min="13342" max="13342" width="8.5" style="50" customWidth="1"/>
    <col min="13343" max="13344" width="10.1640625" style="50" customWidth="1"/>
    <col min="13345" max="13348" width="9.33203125" style="50"/>
    <col min="13349" max="13349" width="10.6640625" style="50" customWidth="1"/>
    <col min="13350" max="13553" width="9.33203125" style="50"/>
    <col min="13554" max="13554" width="30.83203125" style="50" customWidth="1"/>
    <col min="13555" max="13556" width="8.1640625" style="50" customWidth="1"/>
    <col min="13557" max="13557" width="9.33203125" style="50"/>
    <col min="13558" max="13558" width="7.83203125" style="50" customWidth="1"/>
    <col min="13559" max="13559" width="7.33203125" style="50" customWidth="1"/>
    <col min="13560" max="13560" width="11.1640625" style="50" customWidth="1"/>
    <col min="13561" max="13561" width="10.1640625" style="50" customWidth="1"/>
    <col min="13562" max="13562" width="7.6640625" style="50" customWidth="1"/>
    <col min="13563" max="13563" width="10.33203125" style="50" customWidth="1"/>
    <col min="13564" max="13564" width="6.83203125" style="50" customWidth="1"/>
    <col min="13565" max="13565" width="7.5" style="50" customWidth="1"/>
    <col min="13566" max="13566" width="15" style="50" customWidth="1"/>
    <col min="13567" max="13567" width="9.83203125" style="50" customWidth="1"/>
    <col min="13568" max="13568" width="14.1640625" style="50" customWidth="1"/>
    <col min="13569" max="13569" width="22.33203125" style="50" customWidth="1"/>
    <col min="13570" max="13570" width="17" style="50" customWidth="1"/>
    <col min="13571" max="13571" width="33.5" style="50" customWidth="1"/>
    <col min="13572" max="13572" width="20.1640625" style="50" customWidth="1"/>
    <col min="13573" max="13573" width="25.33203125" style="50" customWidth="1"/>
    <col min="13574" max="13596" width="7.83203125" style="50" customWidth="1"/>
    <col min="13597" max="13597" width="9.33203125" style="50" customWidth="1"/>
    <col min="13598" max="13598" width="8.5" style="50" customWidth="1"/>
    <col min="13599" max="13600" width="10.1640625" style="50" customWidth="1"/>
    <col min="13601" max="13604" width="9.33203125" style="50"/>
    <col min="13605" max="13605" width="10.6640625" style="50" customWidth="1"/>
    <col min="13606" max="13809" width="9.33203125" style="50"/>
    <col min="13810" max="13810" width="30.83203125" style="50" customWidth="1"/>
    <col min="13811" max="13812" width="8.1640625" style="50" customWidth="1"/>
    <col min="13813" max="13813" width="9.33203125" style="50"/>
    <col min="13814" max="13814" width="7.83203125" style="50" customWidth="1"/>
    <col min="13815" max="13815" width="7.33203125" style="50" customWidth="1"/>
    <col min="13816" max="13816" width="11.1640625" style="50" customWidth="1"/>
    <col min="13817" max="13817" width="10.1640625" style="50" customWidth="1"/>
    <col min="13818" max="13818" width="7.6640625" style="50" customWidth="1"/>
    <col min="13819" max="13819" width="10.33203125" style="50" customWidth="1"/>
    <col min="13820" max="13820" width="6.83203125" style="50" customWidth="1"/>
    <col min="13821" max="13821" width="7.5" style="50" customWidth="1"/>
    <col min="13822" max="13822" width="15" style="50" customWidth="1"/>
    <col min="13823" max="13823" width="9.83203125" style="50" customWidth="1"/>
    <col min="13824" max="13824" width="14.1640625" style="50" customWidth="1"/>
    <col min="13825" max="13825" width="22.33203125" style="50" customWidth="1"/>
    <col min="13826" max="13826" width="17" style="50" customWidth="1"/>
    <col min="13827" max="13827" width="33.5" style="50" customWidth="1"/>
    <col min="13828" max="13828" width="20.1640625" style="50" customWidth="1"/>
    <col min="13829" max="13829" width="25.33203125" style="50" customWidth="1"/>
    <col min="13830" max="13852" width="7.83203125" style="50" customWidth="1"/>
    <col min="13853" max="13853" width="9.33203125" style="50" customWidth="1"/>
    <col min="13854" max="13854" width="8.5" style="50" customWidth="1"/>
    <col min="13855" max="13856" width="10.1640625" style="50" customWidth="1"/>
    <col min="13857" max="13860" width="9.33203125" style="50"/>
    <col min="13861" max="13861" width="10.6640625" style="50" customWidth="1"/>
    <col min="13862" max="14065" width="9.33203125" style="50"/>
    <col min="14066" max="14066" width="30.83203125" style="50" customWidth="1"/>
    <col min="14067" max="14068" width="8.1640625" style="50" customWidth="1"/>
    <col min="14069" max="14069" width="9.33203125" style="50"/>
    <col min="14070" max="14070" width="7.83203125" style="50" customWidth="1"/>
    <col min="14071" max="14071" width="7.33203125" style="50" customWidth="1"/>
    <col min="14072" max="14072" width="11.1640625" style="50" customWidth="1"/>
    <col min="14073" max="14073" width="10.1640625" style="50" customWidth="1"/>
    <col min="14074" max="14074" width="7.6640625" style="50" customWidth="1"/>
    <col min="14075" max="14075" width="10.33203125" style="50" customWidth="1"/>
    <col min="14076" max="14076" width="6.83203125" style="50" customWidth="1"/>
    <col min="14077" max="14077" width="7.5" style="50" customWidth="1"/>
    <col min="14078" max="14078" width="15" style="50" customWidth="1"/>
    <col min="14079" max="14079" width="9.83203125" style="50" customWidth="1"/>
    <col min="14080" max="14080" width="14.1640625" style="50" customWidth="1"/>
    <col min="14081" max="14081" width="22.33203125" style="50" customWidth="1"/>
    <col min="14082" max="14082" width="17" style="50" customWidth="1"/>
    <col min="14083" max="14083" width="33.5" style="50" customWidth="1"/>
    <col min="14084" max="14084" width="20.1640625" style="50" customWidth="1"/>
    <col min="14085" max="14085" width="25.33203125" style="50" customWidth="1"/>
    <col min="14086" max="14108" width="7.83203125" style="50" customWidth="1"/>
    <col min="14109" max="14109" width="9.33203125" style="50" customWidth="1"/>
    <col min="14110" max="14110" width="8.5" style="50" customWidth="1"/>
    <col min="14111" max="14112" width="10.1640625" style="50" customWidth="1"/>
    <col min="14113" max="14116" width="9.33203125" style="50"/>
    <col min="14117" max="14117" width="10.6640625" style="50" customWidth="1"/>
    <col min="14118" max="14321" width="9.33203125" style="50"/>
    <col min="14322" max="14322" width="30.83203125" style="50" customWidth="1"/>
    <col min="14323" max="14324" width="8.1640625" style="50" customWidth="1"/>
    <col min="14325" max="14325" width="9.33203125" style="50"/>
    <col min="14326" max="14326" width="7.83203125" style="50" customWidth="1"/>
    <col min="14327" max="14327" width="7.33203125" style="50" customWidth="1"/>
    <col min="14328" max="14328" width="11.1640625" style="50" customWidth="1"/>
    <col min="14329" max="14329" width="10.1640625" style="50" customWidth="1"/>
    <col min="14330" max="14330" width="7.6640625" style="50" customWidth="1"/>
    <col min="14331" max="14331" width="10.33203125" style="50" customWidth="1"/>
    <col min="14332" max="14332" width="6.83203125" style="50" customWidth="1"/>
    <col min="14333" max="14333" width="7.5" style="50" customWidth="1"/>
    <col min="14334" max="14334" width="15" style="50" customWidth="1"/>
    <col min="14335" max="14335" width="9.83203125" style="50" customWidth="1"/>
    <col min="14336" max="14336" width="14.1640625" style="50" customWidth="1"/>
    <col min="14337" max="14337" width="22.33203125" style="50" customWidth="1"/>
    <col min="14338" max="14338" width="17" style="50" customWidth="1"/>
    <col min="14339" max="14339" width="33.5" style="50" customWidth="1"/>
    <col min="14340" max="14340" width="20.1640625" style="50" customWidth="1"/>
    <col min="14341" max="14341" width="25.33203125" style="50" customWidth="1"/>
    <col min="14342" max="14364" width="7.83203125" style="50" customWidth="1"/>
    <col min="14365" max="14365" width="9.33203125" style="50" customWidth="1"/>
    <col min="14366" max="14366" width="8.5" style="50" customWidth="1"/>
    <col min="14367" max="14368" width="10.1640625" style="50" customWidth="1"/>
    <col min="14369" max="14372" width="9.33203125" style="50"/>
    <col min="14373" max="14373" width="10.6640625" style="50" customWidth="1"/>
    <col min="14374" max="14577" width="9.33203125" style="50"/>
    <col min="14578" max="14578" width="30.83203125" style="50" customWidth="1"/>
    <col min="14579" max="14580" width="8.1640625" style="50" customWidth="1"/>
    <col min="14581" max="14581" width="9.33203125" style="50"/>
    <col min="14582" max="14582" width="7.83203125" style="50" customWidth="1"/>
    <col min="14583" max="14583" width="7.33203125" style="50" customWidth="1"/>
    <col min="14584" max="14584" width="11.1640625" style="50" customWidth="1"/>
    <col min="14585" max="14585" width="10.1640625" style="50" customWidth="1"/>
    <col min="14586" max="14586" width="7.6640625" style="50" customWidth="1"/>
    <col min="14587" max="14587" width="10.33203125" style="50" customWidth="1"/>
    <col min="14588" max="14588" width="6.83203125" style="50" customWidth="1"/>
    <col min="14589" max="14589" width="7.5" style="50" customWidth="1"/>
    <col min="14590" max="14590" width="15" style="50" customWidth="1"/>
    <col min="14591" max="14591" width="9.83203125" style="50" customWidth="1"/>
    <col min="14592" max="14592" width="14.1640625" style="50" customWidth="1"/>
    <col min="14593" max="14593" width="22.33203125" style="50" customWidth="1"/>
    <col min="14594" max="14594" width="17" style="50" customWidth="1"/>
    <col min="14595" max="14595" width="33.5" style="50" customWidth="1"/>
    <col min="14596" max="14596" width="20.1640625" style="50" customWidth="1"/>
    <col min="14597" max="14597" width="25.33203125" style="50" customWidth="1"/>
    <col min="14598" max="14620" width="7.83203125" style="50" customWidth="1"/>
    <col min="14621" max="14621" width="9.33203125" style="50" customWidth="1"/>
    <col min="14622" max="14622" width="8.5" style="50" customWidth="1"/>
    <col min="14623" max="14624" width="10.1640625" style="50" customWidth="1"/>
    <col min="14625" max="14628" width="9.33203125" style="50"/>
    <col min="14629" max="14629" width="10.6640625" style="50" customWidth="1"/>
    <col min="14630" max="14833" width="9.33203125" style="50"/>
    <col min="14834" max="14834" width="30.83203125" style="50" customWidth="1"/>
    <col min="14835" max="14836" width="8.1640625" style="50" customWidth="1"/>
    <col min="14837" max="14837" width="9.33203125" style="50"/>
    <col min="14838" max="14838" width="7.83203125" style="50" customWidth="1"/>
    <col min="14839" max="14839" width="7.33203125" style="50" customWidth="1"/>
    <col min="14840" max="14840" width="11.1640625" style="50" customWidth="1"/>
    <col min="14841" max="14841" width="10.1640625" style="50" customWidth="1"/>
    <col min="14842" max="14842" width="7.6640625" style="50" customWidth="1"/>
    <col min="14843" max="14843" width="10.33203125" style="50" customWidth="1"/>
    <col min="14844" max="14844" width="6.83203125" style="50" customWidth="1"/>
    <col min="14845" max="14845" width="7.5" style="50" customWidth="1"/>
    <col min="14846" max="14846" width="15" style="50" customWidth="1"/>
    <col min="14847" max="14847" width="9.83203125" style="50" customWidth="1"/>
    <col min="14848" max="14848" width="14.1640625" style="50" customWidth="1"/>
    <col min="14849" max="14849" width="22.33203125" style="50" customWidth="1"/>
    <col min="14850" max="14850" width="17" style="50" customWidth="1"/>
    <col min="14851" max="14851" width="33.5" style="50" customWidth="1"/>
    <col min="14852" max="14852" width="20.1640625" style="50" customWidth="1"/>
    <col min="14853" max="14853" width="25.33203125" style="50" customWidth="1"/>
    <col min="14854" max="14876" width="7.83203125" style="50" customWidth="1"/>
    <col min="14877" max="14877" width="9.33203125" style="50" customWidth="1"/>
    <col min="14878" max="14878" width="8.5" style="50" customWidth="1"/>
    <col min="14879" max="14880" width="10.1640625" style="50" customWidth="1"/>
    <col min="14881" max="14884" width="9.33203125" style="50"/>
    <col min="14885" max="14885" width="10.6640625" style="50" customWidth="1"/>
    <col min="14886" max="15089" width="9.33203125" style="50"/>
    <col min="15090" max="15090" width="30.83203125" style="50" customWidth="1"/>
    <col min="15091" max="15092" width="8.1640625" style="50" customWidth="1"/>
    <col min="15093" max="15093" width="9.33203125" style="50"/>
    <col min="15094" max="15094" width="7.83203125" style="50" customWidth="1"/>
    <col min="15095" max="15095" width="7.33203125" style="50" customWidth="1"/>
    <col min="15096" max="15096" width="11.1640625" style="50" customWidth="1"/>
    <col min="15097" max="15097" width="10.1640625" style="50" customWidth="1"/>
    <col min="15098" max="15098" width="7.6640625" style="50" customWidth="1"/>
    <col min="15099" max="15099" width="10.33203125" style="50" customWidth="1"/>
    <col min="15100" max="15100" width="6.83203125" style="50" customWidth="1"/>
    <col min="15101" max="15101" width="7.5" style="50" customWidth="1"/>
    <col min="15102" max="15102" width="15" style="50" customWidth="1"/>
    <col min="15103" max="15103" width="9.83203125" style="50" customWidth="1"/>
    <col min="15104" max="15104" width="14.1640625" style="50" customWidth="1"/>
    <col min="15105" max="15105" width="22.33203125" style="50" customWidth="1"/>
    <col min="15106" max="15106" width="17" style="50" customWidth="1"/>
    <col min="15107" max="15107" width="33.5" style="50" customWidth="1"/>
    <col min="15108" max="15108" width="20.1640625" style="50" customWidth="1"/>
    <col min="15109" max="15109" width="25.33203125" style="50" customWidth="1"/>
    <col min="15110" max="15132" width="7.83203125" style="50" customWidth="1"/>
    <col min="15133" max="15133" width="9.33203125" style="50" customWidth="1"/>
    <col min="15134" max="15134" width="8.5" style="50" customWidth="1"/>
    <col min="15135" max="15136" width="10.1640625" style="50" customWidth="1"/>
    <col min="15137" max="15140" width="9.33203125" style="50"/>
    <col min="15141" max="15141" width="10.6640625" style="50" customWidth="1"/>
    <col min="15142" max="15345" width="9.33203125" style="50"/>
    <col min="15346" max="15346" width="30.83203125" style="50" customWidth="1"/>
    <col min="15347" max="15348" width="8.1640625" style="50" customWidth="1"/>
    <col min="15349" max="15349" width="9.33203125" style="50"/>
    <col min="15350" max="15350" width="7.83203125" style="50" customWidth="1"/>
    <col min="15351" max="15351" width="7.33203125" style="50" customWidth="1"/>
    <col min="15352" max="15352" width="11.1640625" style="50" customWidth="1"/>
    <col min="15353" max="15353" width="10.1640625" style="50" customWidth="1"/>
    <col min="15354" max="15354" width="7.6640625" style="50" customWidth="1"/>
    <col min="15355" max="15355" width="10.33203125" style="50" customWidth="1"/>
    <col min="15356" max="15356" width="6.83203125" style="50" customWidth="1"/>
    <col min="15357" max="15357" width="7.5" style="50" customWidth="1"/>
    <col min="15358" max="15358" width="15" style="50" customWidth="1"/>
    <col min="15359" max="15359" width="9.83203125" style="50" customWidth="1"/>
    <col min="15360" max="15360" width="14.1640625" style="50" customWidth="1"/>
    <col min="15361" max="15361" width="22.33203125" style="50" customWidth="1"/>
    <col min="15362" max="15362" width="17" style="50" customWidth="1"/>
    <col min="15363" max="15363" width="33.5" style="50" customWidth="1"/>
    <col min="15364" max="15364" width="20.1640625" style="50" customWidth="1"/>
    <col min="15365" max="15365" width="25.33203125" style="50" customWidth="1"/>
    <col min="15366" max="15388" width="7.83203125" style="50" customWidth="1"/>
    <col min="15389" max="15389" width="9.33203125" style="50" customWidth="1"/>
    <col min="15390" max="15390" width="8.5" style="50" customWidth="1"/>
    <col min="15391" max="15392" width="10.1640625" style="50" customWidth="1"/>
    <col min="15393" max="15396" width="9.33203125" style="50"/>
    <col min="15397" max="15397" width="10.6640625" style="50" customWidth="1"/>
    <col min="15398" max="15601" width="9.33203125" style="50"/>
    <col min="15602" max="15602" width="30.83203125" style="50" customWidth="1"/>
    <col min="15603" max="15604" width="8.1640625" style="50" customWidth="1"/>
    <col min="15605" max="15605" width="9.33203125" style="50"/>
    <col min="15606" max="15606" width="7.83203125" style="50" customWidth="1"/>
    <col min="15607" max="15607" width="7.33203125" style="50" customWidth="1"/>
    <col min="15608" max="15608" width="11.1640625" style="50" customWidth="1"/>
    <col min="15609" max="15609" width="10.1640625" style="50" customWidth="1"/>
    <col min="15610" max="15610" width="7.6640625" style="50" customWidth="1"/>
    <col min="15611" max="15611" width="10.33203125" style="50" customWidth="1"/>
    <col min="15612" max="15612" width="6.83203125" style="50" customWidth="1"/>
    <col min="15613" max="15613" width="7.5" style="50" customWidth="1"/>
    <col min="15614" max="15614" width="15" style="50" customWidth="1"/>
    <col min="15615" max="15615" width="9.83203125" style="50" customWidth="1"/>
    <col min="15616" max="15616" width="14.1640625" style="50" customWidth="1"/>
    <col min="15617" max="15617" width="22.33203125" style="50" customWidth="1"/>
    <col min="15618" max="15618" width="17" style="50" customWidth="1"/>
    <col min="15619" max="15619" width="33.5" style="50" customWidth="1"/>
    <col min="15620" max="15620" width="20.1640625" style="50" customWidth="1"/>
    <col min="15621" max="15621" width="25.33203125" style="50" customWidth="1"/>
    <col min="15622" max="15644" width="7.83203125" style="50" customWidth="1"/>
    <col min="15645" max="15645" width="9.33203125" style="50" customWidth="1"/>
    <col min="15646" max="15646" width="8.5" style="50" customWidth="1"/>
    <col min="15647" max="15648" width="10.1640625" style="50" customWidth="1"/>
    <col min="15649" max="15652" width="9.33203125" style="50"/>
    <col min="15653" max="15653" width="10.6640625" style="50" customWidth="1"/>
    <col min="15654" max="15857" width="9.33203125" style="50"/>
    <col min="15858" max="15858" width="30.83203125" style="50" customWidth="1"/>
    <col min="15859" max="15860" width="8.1640625" style="50" customWidth="1"/>
    <col min="15861" max="15861" width="9.33203125" style="50"/>
    <col min="15862" max="15862" width="7.83203125" style="50" customWidth="1"/>
    <col min="15863" max="15863" width="7.33203125" style="50" customWidth="1"/>
    <col min="15864" max="15864" width="11.1640625" style="50" customWidth="1"/>
    <col min="15865" max="15865" width="10.1640625" style="50" customWidth="1"/>
    <col min="15866" max="15866" width="7.6640625" style="50" customWidth="1"/>
    <col min="15867" max="15867" width="10.33203125" style="50" customWidth="1"/>
    <col min="15868" max="15868" width="6.83203125" style="50" customWidth="1"/>
    <col min="15869" max="15869" width="7.5" style="50" customWidth="1"/>
    <col min="15870" max="15870" width="15" style="50" customWidth="1"/>
    <col min="15871" max="15871" width="9.83203125" style="50" customWidth="1"/>
    <col min="15872" max="15872" width="14.1640625" style="50" customWidth="1"/>
    <col min="15873" max="15873" width="22.33203125" style="50" customWidth="1"/>
    <col min="15874" max="15874" width="17" style="50" customWidth="1"/>
    <col min="15875" max="15875" width="33.5" style="50" customWidth="1"/>
    <col min="15876" max="15876" width="20.1640625" style="50" customWidth="1"/>
    <col min="15877" max="15877" width="25.33203125" style="50" customWidth="1"/>
    <col min="15878" max="15900" width="7.83203125" style="50" customWidth="1"/>
    <col min="15901" max="15901" width="9.33203125" style="50" customWidth="1"/>
    <col min="15902" max="15902" width="8.5" style="50" customWidth="1"/>
    <col min="15903" max="15904" width="10.1640625" style="50" customWidth="1"/>
    <col min="15905" max="15908" width="9.33203125" style="50"/>
    <col min="15909" max="15909" width="10.6640625" style="50" customWidth="1"/>
    <col min="15910" max="16113" width="9.33203125" style="50"/>
    <col min="16114" max="16114" width="30.83203125" style="50" customWidth="1"/>
    <col min="16115" max="16116" width="8.1640625" style="50" customWidth="1"/>
    <col min="16117" max="16117" width="9.33203125" style="50"/>
    <col min="16118" max="16118" width="7.83203125" style="50" customWidth="1"/>
    <col min="16119" max="16119" width="7.33203125" style="50" customWidth="1"/>
    <col min="16120" max="16120" width="11.1640625" style="50" customWidth="1"/>
    <col min="16121" max="16121" width="10.1640625" style="50" customWidth="1"/>
    <col min="16122" max="16122" width="7.6640625" style="50" customWidth="1"/>
    <col min="16123" max="16123" width="10.33203125" style="50" customWidth="1"/>
    <col min="16124" max="16124" width="6.83203125" style="50" customWidth="1"/>
    <col min="16125" max="16125" width="7.5" style="50" customWidth="1"/>
    <col min="16126" max="16126" width="15" style="50" customWidth="1"/>
    <col min="16127" max="16127" width="9.83203125" style="50" customWidth="1"/>
    <col min="16128" max="16128" width="14.1640625" style="50" customWidth="1"/>
    <col min="16129" max="16129" width="22.33203125" style="50" customWidth="1"/>
    <col min="16130" max="16130" width="17" style="50" customWidth="1"/>
    <col min="16131" max="16131" width="33.5" style="50" customWidth="1"/>
    <col min="16132" max="16132" width="20.1640625" style="50" customWidth="1"/>
    <col min="16133" max="16133" width="25.33203125" style="50" customWidth="1"/>
    <col min="16134" max="16156" width="7.83203125" style="50" customWidth="1"/>
    <col min="16157" max="16157" width="9.33203125" style="50" customWidth="1"/>
    <col min="16158" max="16158" width="8.5" style="50" customWidth="1"/>
    <col min="16159" max="16160" width="10.1640625" style="50" customWidth="1"/>
    <col min="16161" max="16164" width="9.33203125" style="50"/>
    <col min="16165" max="16165" width="10.6640625" style="50" customWidth="1"/>
    <col min="16166" max="16384" width="9.33203125" style="50"/>
  </cols>
  <sheetData>
    <row r="1" spans="1:43" s="2" customFormat="1" ht="90.75" customHeight="1">
      <c r="A1" s="1" t="s">
        <v>0</v>
      </c>
      <c r="B1" s="1" t="s">
        <v>2</v>
      </c>
      <c r="C1" s="2" t="s">
        <v>1</v>
      </c>
      <c r="D1" s="2" t="s">
        <v>3</v>
      </c>
      <c r="E1" s="1" t="s">
        <v>6</v>
      </c>
      <c r="F1" s="1" t="s">
        <v>7</v>
      </c>
      <c r="G1" s="1" t="s">
        <v>9</v>
      </c>
      <c r="H1" s="1" t="s">
        <v>12</v>
      </c>
      <c r="I1" s="1" t="s">
        <v>13</v>
      </c>
      <c r="J1" s="5" t="s">
        <v>28</v>
      </c>
      <c r="K1" s="6" t="s">
        <v>29</v>
      </c>
      <c r="L1" s="5" t="s">
        <v>30</v>
      </c>
      <c r="M1" s="6" t="s">
        <v>31</v>
      </c>
      <c r="N1" s="5" t="s">
        <v>32</v>
      </c>
      <c r="O1" s="6" t="s">
        <v>33</v>
      </c>
      <c r="P1" s="5" t="s">
        <v>34</v>
      </c>
      <c r="Q1" s="6" t="s">
        <v>35</v>
      </c>
      <c r="R1" s="5" t="s">
        <v>36</v>
      </c>
      <c r="S1" s="6" t="s">
        <v>37</v>
      </c>
      <c r="T1" s="5" t="s">
        <v>38</v>
      </c>
      <c r="U1" s="6" t="s">
        <v>39</v>
      </c>
      <c r="V1" s="7" t="s">
        <v>40</v>
      </c>
      <c r="W1" s="6" t="s">
        <v>41</v>
      </c>
      <c r="X1" s="7" t="s">
        <v>42</v>
      </c>
      <c r="Y1" s="6" t="s">
        <v>43</v>
      </c>
      <c r="Z1" s="5" t="s">
        <v>44</v>
      </c>
      <c r="AA1" s="6" t="s">
        <v>45</v>
      </c>
      <c r="AB1" s="7" t="s">
        <v>46</v>
      </c>
      <c r="AC1" s="6" t="s">
        <v>47</v>
      </c>
      <c r="AD1" s="7" t="s">
        <v>48</v>
      </c>
      <c r="AE1" s="6" t="s">
        <v>49</v>
      </c>
      <c r="AF1" s="2" t="s">
        <v>50</v>
      </c>
      <c r="AG1" s="2" t="s">
        <v>51</v>
      </c>
      <c r="AH1" s="2" t="s">
        <v>52</v>
      </c>
      <c r="AI1" s="2" t="s">
        <v>53</v>
      </c>
      <c r="AJ1" s="2" t="s">
        <v>54</v>
      </c>
      <c r="AK1" s="8" t="s">
        <v>56</v>
      </c>
      <c r="AL1" s="2" t="s">
        <v>57</v>
      </c>
      <c r="AM1" s="2" t="s">
        <v>58</v>
      </c>
      <c r="AN1" s="222" t="s">
        <v>59</v>
      </c>
      <c r="AO1" s="9" t="s">
        <v>60</v>
      </c>
      <c r="AP1" s="7" t="s">
        <v>61</v>
      </c>
      <c r="AQ1" s="8" t="s">
        <v>62</v>
      </c>
    </row>
    <row r="2" spans="1:43" s="10" customFormat="1" ht="12" customHeight="1">
      <c r="A2" s="43" t="s">
        <v>479</v>
      </c>
      <c r="B2" s="16" t="s">
        <v>464</v>
      </c>
      <c r="C2" s="16" t="s">
        <v>132</v>
      </c>
      <c r="D2" s="102"/>
      <c r="E2" s="19" t="s">
        <v>465</v>
      </c>
      <c r="F2" s="16" t="s">
        <v>203</v>
      </c>
      <c r="G2" s="16" t="s">
        <v>73</v>
      </c>
      <c r="H2" s="32" t="s">
        <v>111</v>
      </c>
      <c r="I2" s="32"/>
      <c r="J2" s="24">
        <v>72</v>
      </c>
      <c r="K2" s="25">
        <v>0.77876106194690276</v>
      </c>
      <c r="L2" s="24">
        <v>33</v>
      </c>
      <c r="M2" s="25">
        <v>0.35693215339233042</v>
      </c>
      <c r="N2" s="104">
        <v>0</v>
      </c>
      <c r="O2" s="25">
        <v>0</v>
      </c>
      <c r="P2" s="104">
        <v>50</v>
      </c>
      <c r="Q2" s="25">
        <v>0.54080629301868244</v>
      </c>
      <c r="R2" s="104"/>
      <c r="S2" s="25"/>
      <c r="T2" s="104"/>
      <c r="U2" s="102"/>
      <c r="V2" s="104"/>
      <c r="W2" s="102"/>
      <c r="X2" s="104"/>
      <c r="Y2" s="102"/>
      <c r="Z2" s="104">
        <v>17</v>
      </c>
      <c r="AA2" s="25">
        <v>0.18387413962635205</v>
      </c>
      <c r="AB2" s="104"/>
      <c r="AC2" s="102"/>
      <c r="AD2" s="104"/>
      <c r="AE2" s="102"/>
      <c r="AF2" s="11" t="s">
        <v>79</v>
      </c>
      <c r="AG2" s="16" t="s">
        <v>80</v>
      </c>
      <c r="AH2" s="21"/>
      <c r="AI2" s="21"/>
      <c r="AJ2" s="21"/>
      <c r="AK2" s="21"/>
      <c r="AL2" s="20"/>
      <c r="AM2" s="12"/>
      <c r="AN2" s="20"/>
      <c r="AO2" s="115"/>
      <c r="AP2" s="20"/>
      <c r="AQ2" s="21"/>
    </row>
    <row r="3" spans="1:43" s="10" customFormat="1">
      <c r="A3" s="43" t="s">
        <v>479</v>
      </c>
      <c r="B3" s="16" t="s">
        <v>464</v>
      </c>
      <c r="C3" s="16" t="s">
        <v>132</v>
      </c>
      <c r="D3" s="102"/>
      <c r="E3" s="19" t="s">
        <v>465</v>
      </c>
      <c r="F3" s="16" t="s">
        <v>203</v>
      </c>
      <c r="G3" s="16" t="s">
        <v>73</v>
      </c>
      <c r="H3" s="32" t="s">
        <v>111</v>
      </c>
      <c r="I3" s="32"/>
      <c r="J3" s="24">
        <v>120</v>
      </c>
      <c r="K3" s="25">
        <v>1.2979351032448381</v>
      </c>
      <c r="L3" s="24">
        <v>77</v>
      </c>
      <c r="M3" s="25">
        <v>0.83284169124877094</v>
      </c>
      <c r="N3" s="104">
        <v>0</v>
      </c>
      <c r="O3" s="25">
        <v>0</v>
      </c>
      <c r="P3" s="104">
        <v>107</v>
      </c>
      <c r="Q3" s="25">
        <v>1.1573254670599806</v>
      </c>
      <c r="R3" s="104"/>
      <c r="S3" s="25"/>
      <c r="T3" s="104"/>
      <c r="U3" s="102"/>
      <c r="V3" s="104"/>
      <c r="W3" s="102"/>
      <c r="X3" s="104"/>
      <c r="Y3" s="102"/>
      <c r="Z3" s="104"/>
      <c r="AA3" s="25">
        <v>0</v>
      </c>
      <c r="AB3" s="104"/>
      <c r="AC3" s="102"/>
      <c r="AD3" s="104"/>
      <c r="AE3" s="102"/>
      <c r="AF3" s="11" t="s">
        <v>79</v>
      </c>
      <c r="AG3" s="16" t="s">
        <v>80</v>
      </c>
      <c r="AH3" s="21"/>
      <c r="AI3" s="21"/>
      <c r="AJ3" s="21"/>
      <c r="AK3" s="21"/>
      <c r="AL3" s="20"/>
      <c r="AM3" s="12"/>
      <c r="AN3" s="20"/>
      <c r="AO3" s="115"/>
      <c r="AP3" s="20"/>
      <c r="AQ3" s="21"/>
    </row>
    <row r="4" spans="1:43" s="10" customFormat="1">
      <c r="A4" s="43" t="s">
        <v>479</v>
      </c>
      <c r="B4" s="44" t="s">
        <v>530</v>
      </c>
      <c r="C4" s="46" t="s">
        <v>132</v>
      </c>
      <c r="D4" s="85">
        <v>427.27</v>
      </c>
      <c r="E4" s="143" t="s">
        <v>465</v>
      </c>
      <c r="F4" s="44" t="s">
        <v>71</v>
      </c>
      <c r="G4" s="46" t="s">
        <v>72</v>
      </c>
      <c r="H4" s="56" t="s">
        <v>591</v>
      </c>
      <c r="I4" s="144" t="s">
        <v>619</v>
      </c>
      <c r="J4" s="27">
        <v>181.7</v>
      </c>
      <c r="K4" s="28">
        <v>1.22</v>
      </c>
      <c r="L4" s="27"/>
      <c r="M4" s="28"/>
      <c r="N4" s="27"/>
      <c r="O4" s="28"/>
      <c r="P4" s="27">
        <v>112.4</v>
      </c>
      <c r="Q4" s="28">
        <v>1.22</v>
      </c>
      <c r="R4" s="27"/>
      <c r="S4" s="28"/>
      <c r="T4" s="27"/>
      <c r="U4" s="28"/>
      <c r="V4" s="27">
        <v>117</v>
      </c>
      <c r="W4" s="28">
        <v>1.22</v>
      </c>
      <c r="X4" s="27"/>
      <c r="Y4" s="28"/>
      <c r="Z4" s="27"/>
      <c r="AA4" s="28"/>
      <c r="AB4" s="27">
        <v>46.1</v>
      </c>
      <c r="AC4" s="28">
        <v>1.22</v>
      </c>
      <c r="AD4" s="27"/>
      <c r="AE4" s="28"/>
      <c r="AF4" s="44" t="s">
        <v>79</v>
      </c>
      <c r="AG4" s="44" t="s">
        <v>80</v>
      </c>
      <c r="AH4" s="145"/>
      <c r="AI4" s="145" t="s">
        <v>593</v>
      </c>
      <c r="AJ4" s="146">
        <v>23.5</v>
      </c>
      <c r="AK4" s="147">
        <v>15616</v>
      </c>
      <c r="AQ4" s="145"/>
    </row>
    <row r="5" spans="1:43" s="10" customFormat="1">
      <c r="A5" s="43" t="s">
        <v>479</v>
      </c>
      <c r="B5" s="44" t="s">
        <v>530</v>
      </c>
      <c r="C5" s="46" t="s">
        <v>132</v>
      </c>
      <c r="D5" s="85"/>
      <c r="E5" s="44" t="s">
        <v>465</v>
      </c>
      <c r="F5" s="44" t="s">
        <v>298</v>
      </c>
      <c r="G5" s="44" t="s">
        <v>72</v>
      </c>
      <c r="H5" s="56" t="s">
        <v>769</v>
      </c>
      <c r="I5" s="144" t="s">
        <v>770</v>
      </c>
      <c r="J5" s="84">
        <v>150</v>
      </c>
      <c r="K5" s="28"/>
      <c r="L5" s="27"/>
      <c r="M5" s="28"/>
      <c r="N5" s="27">
        <v>150</v>
      </c>
      <c r="O5" s="28"/>
      <c r="P5" s="27"/>
      <c r="Q5" s="28"/>
      <c r="R5" s="27"/>
      <c r="S5" s="28"/>
      <c r="T5" s="27"/>
      <c r="U5" s="28"/>
      <c r="V5" s="27"/>
      <c r="W5" s="28"/>
      <c r="X5" s="27"/>
      <c r="Y5" s="28"/>
      <c r="Z5" s="27"/>
      <c r="AA5" s="28"/>
      <c r="AB5" s="27"/>
      <c r="AC5" s="28"/>
      <c r="AD5" s="27"/>
      <c r="AE5" s="28"/>
      <c r="AF5" s="44" t="s">
        <v>79</v>
      </c>
      <c r="AG5" s="44" t="s">
        <v>207</v>
      </c>
      <c r="AH5" s="44"/>
      <c r="AI5" s="44"/>
      <c r="AJ5" s="44"/>
      <c r="AK5" s="152"/>
      <c r="AQ5" s="20"/>
    </row>
    <row r="6" spans="1:43" s="10" customFormat="1">
      <c r="A6" s="10" t="s">
        <v>131</v>
      </c>
      <c r="B6" s="11" t="s">
        <v>68</v>
      </c>
      <c r="C6" s="11" t="s">
        <v>132</v>
      </c>
      <c r="D6" s="13">
        <v>100.63636363636364</v>
      </c>
      <c r="E6" s="15" t="s">
        <v>70</v>
      </c>
      <c r="F6" s="11" t="s">
        <v>71</v>
      </c>
      <c r="G6" s="11" t="s">
        <v>72</v>
      </c>
      <c r="H6" s="18" t="s">
        <v>108</v>
      </c>
      <c r="I6" s="18" t="s">
        <v>109</v>
      </c>
      <c r="J6" s="24">
        <v>48.375</v>
      </c>
      <c r="K6" s="26">
        <v>0.26</v>
      </c>
      <c r="L6" s="24"/>
      <c r="M6" s="26"/>
      <c r="N6" s="24">
        <v>43</v>
      </c>
      <c r="O6" s="26">
        <v>0.23</v>
      </c>
      <c r="P6" s="24"/>
      <c r="Q6" s="26"/>
      <c r="R6" s="24"/>
      <c r="S6" s="26"/>
      <c r="T6" s="24">
        <v>59.125</v>
      </c>
      <c r="U6" s="25">
        <v>0.31</v>
      </c>
      <c r="V6" s="24"/>
      <c r="W6" s="26"/>
      <c r="X6" s="24"/>
      <c r="Y6" s="26"/>
      <c r="Z6" s="24"/>
      <c r="AA6" s="26"/>
      <c r="AB6" s="24">
        <v>32.25</v>
      </c>
      <c r="AC6" s="25">
        <v>0.17</v>
      </c>
      <c r="AD6" s="24"/>
      <c r="AE6" s="26"/>
      <c r="AF6" s="29" t="s">
        <v>79</v>
      </c>
      <c r="AG6" s="11" t="s">
        <v>80</v>
      </c>
      <c r="AH6" s="18"/>
      <c r="AI6" s="21" t="s">
        <v>81</v>
      </c>
      <c r="AJ6" s="21"/>
      <c r="AK6" s="21"/>
      <c r="AL6" s="21" t="s">
        <v>112</v>
      </c>
      <c r="AM6" s="21"/>
      <c r="AN6" s="36">
        <v>0.97</v>
      </c>
      <c r="AO6" s="31"/>
      <c r="AP6" s="23" t="s">
        <v>112</v>
      </c>
      <c r="AQ6" s="21" t="s">
        <v>118</v>
      </c>
    </row>
    <row r="7" spans="1:43" s="10" customFormat="1">
      <c r="A7" s="10" t="s">
        <v>131</v>
      </c>
      <c r="B7" s="44" t="s">
        <v>530</v>
      </c>
      <c r="C7" s="46" t="s">
        <v>132</v>
      </c>
      <c r="D7" s="85">
        <v>101.26480000000001</v>
      </c>
      <c r="E7" s="143" t="s">
        <v>531</v>
      </c>
      <c r="F7" s="44" t="s">
        <v>71</v>
      </c>
      <c r="G7" s="46" t="s">
        <v>72</v>
      </c>
      <c r="H7" s="56" t="s">
        <v>591</v>
      </c>
      <c r="I7" s="144" t="s">
        <v>631</v>
      </c>
      <c r="J7" s="27">
        <v>50</v>
      </c>
      <c r="K7" s="28">
        <v>0.2</v>
      </c>
      <c r="L7" s="117"/>
      <c r="M7" s="114"/>
      <c r="N7" s="27">
        <v>50</v>
      </c>
      <c r="O7" s="28">
        <v>0.2</v>
      </c>
      <c r="P7" s="27"/>
      <c r="Q7" s="28"/>
      <c r="R7" s="27"/>
      <c r="S7" s="28"/>
      <c r="T7" s="27">
        <v>40</v>
      </c>
      <c r="U7" s="28">
        <v>0.2</v>
      </c>
      <c r="V7" s="27"/>
      <c r="W7" s="28"/>
      <c r="X7" s="27">
        <v>37.799999999999997</v>
      </c>
      <c r="Y7" s="28">
        <v>0.2</v>
      </c>
      <c r="Z7" s="27"/>
      <c r="AA7" s="28"/>
      <c r="AB7" s="27">
        <v>20</v>
      </c>
      <c r="AC7" s="28">
        <v>0.18</v>
      </c>
      <c r="AD7" s="27"/>
      <c r="AE7" s="28"/>
      <c r="AF7" s="44" t="s">
        <v>79</v>
      </c>
      <c r="AG7" s="44" t="s">
        <v>80</v>
      </c>
      <c r="AH7" s="145"/>
      <c r="AI7" s="145" t="s">
        <v>593</v>
      </c>
      <c r="AJ7" s="146">
        <v>1.95</v>
      </c>
      <c r="AK7" s="147">
        <v>3136</v>
      </c>
      <c r="AQ7" s="145" t="s">
        <v>596</v>
      </c>
    </row>
    <row r="8" spans="1:43" s="10" customFormat="1">
      <c r="A8" s="10" t="s">
        <v>131</v>
      </c>
      <c r="B8" s="44" t="s">
        <v>530</v>
      </c>
      <c r="C8" s="46" t="s">
        <v>132</v>
      </c>
      <c r="D8" s="85"/>
      <c r="E8" s="143" t="s">
        <v>465</v>
      </c>
      <c r="F8" s="44" t="s">
        <v>298</v>
      </c>
      <c r="G8" s="44"/>
      <c r="H8" s="56" t="s">
        <v>769</v>
      </c>
      <c r="I8" s="144" t="s">
        <v>771</v>
      </c>
      <c r="J8" s="84"/>
      <c r="K8" s="28"/>
      <c r="L8" s="27">
        <v>109</v>
      </c>
      <c r="M8" s="28"/>
      <c r="N8" s="27"/>
      <c r="O8" s="28"/>
      <c r="P8" s="27"/>
      <c r="Q8" s="28"/>
      <c r="R8" s="27"/>
      <c r="S8" s="28"/>
      <c r="T8" s="27"/>
      <c r="U8" s="28"/>
      <c r="V8" s="27"/>
      <c r="W8" s="28"/>
      <c r="X8" s="27"/>
      <c r="Y8" s="28"/>
      <c r="Z8" s="27"/>
      <c r="AA8" s="28"/>
      <c r="AB8" s="27"/>
      <c r="AC8" s="28"/>
      <c r="AD8" s="27"/>
      <c r="AE8" s="28"/>
      <c r="AF8" s="44" t="s">
        <v>79</v>
      </c>
      <c r="AG8" s="44" t="s">
        <v>207</v>
      </c>
      <c r="AH8" s="44"/>
      <c r="AI8" s="44"/>
      <c r="AJ8" s="44"/>
      <c r="AK8" s="152"/>
      <c r="AL8" s="20"/>
      <c r="AM8" s="20"/>
      <c r="AN8" s="20"/>
      <c r="AO8" s="20"/>
      <c r="AP8" s="20"/>
      <c r="AQ8" s="44"/>
    </row>
    <row r="9" spans="1:43" s="10" customFormat="1">
      <c r="A9" s="21" t="s">
        <v>92</v>
      </c>
      <c r="B9" s="11" t="s">
        <v>68</v>
      </c>
      <c r="C9" s="11" t="s">
        <v>67</v>
      </c>
      <c r="D9" s="13"/>
      <c r="E9" s="15" t="s">
        <v>70</v>
      </c>
      <c r="F9" s="11" t="s">
        <v>71</v>
      </c>
      <c r="G9" s="11" t="s">
        <v>72</v>
      </c>
      <c r="H9" s="17" t="s">
        <v>74</v>
      </c>
      <c r="I9" s="18" t="s">
        <v>93</v>
      </c>
      <c r="J9" s="24"/>
      <c r="K9" s="26"/>
      <c r="L9" s="24">
        <v>182.10499999999999</v>
      </c>
      <c r="M9" s="26">
        <v>0.7</v>
      </c>
      <c r="N9" s="24"/>
      <c r="O9" s="26"/>
      <c r="P9" s="24"/>
      <c r="Q9" s="26"/>
      <c r="R9" s="24"/>
      <c r="S9" s="26"/>
      <c r="T9" s="24"/>
      <c r="U9" s="26"/>
      <c r="V9" s="24"/>
      <c r="W9" s="26"/>
      <c r="X9" s="24"/>
      <c r="Y9" s="26"/>
      <c r="Z9" s="24"/>
      <c r="AA9" s="26"/>
      <c r="AB9" s="24"/>
      <c r="AC9" s="26"/>
      <c r="AD9" s="24"/>
      <c r="AE9" s="26"/>
      <c r="AF9" s="29" t="s">
        <v>79</v>
      </c>
      <c r="AG9" s="11" t="s">
        <v>80</v>
      </c>
      <c r="AH9" s="18"/>
      <c r="AI9" s="21" t="s">
        <v>81</v>
      </c>
      <c r="AJ9" s="21"/>
      <c r="AK9" s="21"/>
      <c r="AL9" s="21" t="s">
        <v>94</v>
      </c>
      <c r="AM9" s="21"/>
      <c r="AN9" s="36">
        <v>0.7</v>
      </c>
      <c r="AO9" s="31">
        <v>0.9</v>
      </c>
      <c r="AP9" s="23">
        <v>12.727272727272727</v>
      </c>
      <c r="AQ9" s="21"/>
    </row>
    <row r="10" spans="1:43" s="20" customFormat="1">
      <c r="A10" s="21" t="s">
        <v>92</v>
      </c>
      <c r="B10" s="11" t="s">
        <v>68</v>
      </c>
      <c r="C10" s="11" t="s">
        <v>67</v>
      </c>
      <c r="D10" s="13"/>
      <c r="E10" s="15" t="s">
        <v>70</v>
      </c>
      <c r="F10" s="11" t="s">
        <v>71</v>
      </c>
      <c r="G10" s="11" t="s">
        <v>72</v>
      </c>
      <c r="H10" s="18" t="s">
        <v>108</v>
      </c>
      <c r="I10" s="18" t="s">
        <v>109</v>
      </c>
      <c r="J10" s="24">
        <v>37.625</v>
      </c>
      <c r="K10" s="26">
        <v>0.4</v>
      </c>
      <c r="L10" s="24"/>
      <c r="M10" s="26"/>
      <c r="N10" s="24">
        <v>37.625</v>
      </c>
      <c r="O10" s="26">
        <v>0.4</v>
      </c>
      <c r="P10" s="24"/>
      <c r="Q10" s="26"/>
      <c r="R10" s="24"/>
      <c r="S10" s="26"/>
      <c r="T10" s="24"/>
      <c r="U10" s="26"/>
      <c r="V10" s="24"/>
      <c r="W10" s="26"/>
      <c r="X10" s="24"/>
      <c r="Y10" s="26"/>
      <c r="Z10" s="24"/>
      <c r="AA10" s="26"/>
      <c r="AB10" s="24"/>
      <c r="AC10" s="26"/>
      <c r="AD10" s="24"/>
      <c r="AE10" s="26"/>
      <c r="AF10" s="29" t="s">
        <v>79</v>
      </c>
      <c r="AG10" s="11" t="s">
        <v>80</v>
      </c>
      <c r="AH10" s="18"/>
      <c r="AI10" s="21" t="s">
        <v>81</v>
      </c>
      <c r="AJ10" s="21"/>
      <c r="AK10" s="21"/>
      <c r="AL10" s="21" t="s">
        <v>112</v>
      </c>
      <c r="AM10" s="21"/>
      <c r="AN10" s="36">
        <v>0.8</v>
      </c>
      <c r="AO10" s="31"/>
      <c r="AP10" s="23" t="s">
        <v>112</v>
      </c>
      <c r="AQ10" s="21"/>
    </row>
    <row r="11" spans="1:43" s="10" customFormat="1">
      <c r="A11" s="21" t="s">
        <v>92</v>
      </c>
      <c r="B11" s="11" t="s">
        <v>68</v>
      </c>
      <c r="C11" s="11" t="s">
        <v>67</v>
      </c>
      <c r="D11" s="13"/>
      <c r="E11" s="15" t="s">
        <v>70</v>
      </c>
      <c r="F11" s="11" t="s">
        <v>225</v>
      </c>
      <c r="G11" s="11" t="s">
        <v>231</v>
      </c>
      <c r="H11" s="18" t="s">
        <v>233</v>
      </c>
      <c r="I11" s="18" t="s">
        <v>234</v>
      </c>
      <c r="J11" s="24"/>
      <c r="K11" s="26"/>
      <c r="L11" s="24">
        <v>709.5</v>
      </c>
      <c r="M11" s="26">
        <v>50</v>
      </c>
      <c r="N11" s="24"/>
      <c r="O11" s="26"/>
      <c r="P11" s="24"/>
      <c r="Q11" s="26"/>
      <c r="R11" s="24"/>
      <c r="S11" s="26"/>
      <c r="T11" s="24"/>
      <c r="U11" s="26"/>
      <c r="V11" s="24"/>
      <c r="W11" s="26"/>
      <c r="X11" s="24"/>
      <c r="Y11" s="26"/>
      <c r="Z11" s="24"/>
      <c r="AA11" s="26"/>
      <c r="AB11" s="24"/>
      <c r="AC11" s="26"/>
      <c r="AD11" s="24"/>
      <c r="AE11" s="26"/>
      <c r="AF11" s="29" t="s">
        <v>79</v>
      </c>
      <c r="AG11" s="11" t="s">
        <v>207</v>
      </c>
      <c r="AH11" s="18"/>
      <c r="AI11" s="11"/>
      <c r="AJ11" s="11"/>
      <c r="AK11" s="21"/>
      <c r="AL11" s="21" t="s">
        <v>112</v>
      </c>
      <c r="AM11" s="21"/>
      <c r="AN11" s="36">
        <v>50</v>
      </c>
      <c r="AO11" s="31"/>
      <c r="AP11" s="23" t="s">
        <v>112</v>
      </c>
      <c r="AQ11" s="21" t="s">
        <v>237</v>
      </c>
    </row>
    <row r="12" spans="1:43" s="10" customFormat="1">
      <c r="A12" s="21" t="s">
        <v>92</v>
      </c>
      <c r="B12" s="46" t="s">
        <v>545</v>
      </c>
      <c r="C12" s="46"/>
      <c r="D12" s="85"/>
      <c r="E12" s="46"/>
      <c r="F12" s="46" t="s">
        <v>225</v>
      </c>
      <c r="G12" s="46" t="s">
        <v>283</v>
      </c>
      <c r="H12" s="50" t="s">
        <v>548</v>
      </c>
      <c r="I12" s="50"/>
      <c r="J12" s="104">
        <v>737</v>
      </c>
      <c r="K12" s="85">
        <v>50</v>
      </c>
      <c r="L12" s="84"/>
      <c r="M12" s="85"/>
      <c r="N12" s="84"/>
      <c r="O12" s="85"/>
      <c r="P12" s="84"/>
      <c r="Q12" s="85"/>
      <c r="R12" s="84"/>
      <c r="S12" s="85"/>
      <c r="T12" s="84"/>
      <c r="U12" s="85"/>
      <c r="V12" s="84"/>
      <c r="W12" s="85"/>
      <c r="X12" s="84"/>
      <c r="Y12" s="85"/>
      <c r="Z12" s="84"/>
      <c r="AA12" s="85"/>
      <c r="AB12" s="84"/>
      <c r="AC12" s="85"/>
      <c r="AD12" s="84"/>
      <c r="AE12" s="85"/>
      <c r="AF12" s="46" t="s">
        <v>79</v>
      </c>
      <c r="AG12" s="46" t="s">
        <v>207</v>
      </c>
      <c r="AH12" s="50"/>
      <c r="AI12" s="50"/>
      <c r="AJ12" s="50"/>
      <c r="AK12" s="50"/>
      <c r="AL12" s="50"/>
      <c r="AM12" s="50"/>
      <c r="AN12" s="50"/>
      <c r="AO12" s="50"/>
      <c r="AP12" s="50"/>
      <c r="AQ12" s="50"/>
    </row>
    <row r="13" spans="1:43" s="20" customFormat="1">
      <c r="A13" s="21" t="s">
        <v>92</v>
      </c>
      <c r="B13" s="44" t="s">
        <v>530</v>
      </c>
      <c r="C13" s="46" t="s">
        <v>132</v>
      </c>
      <c r="D13" s="85"/>
      <c r="E13" s="143" t="s">
        <v>465</v>
      </c>
      <c r="F13" s="44" t="s">
        <v>298</v>
      </c>
      <c r="G13" s="44"/>
      <c r="H13" s="56" t="s">
        <v>769</v>
      </c>
      <c r="I13" s="144" t="s">
        <v>773</v>
      </c>
      <c r="J13" s="27">
        <v>257.39999999999998</v>
      </c>
      <c r="K13" s="28"/>
      <c r="L13" s="27"/>
      <c r="M13" s="28"/>
      <c r="N13" s="27">
        <v>257.39999999999998</v>
      </c>
      <c r="O13" s="28"/>
      <c r="P13" s="84"/>
      <c r="Q13" s="28"/>
      <c r="R13" s="27"/>
      <c r="S13" s="28"/>
      <c r="T13" s="27"/>
      <c r="U13" s="28"/>
      <c r="V13" s="27"/>
      <c r="W13" s="28"/>
      <c r="X13" s="27"/>
      <c r="Y13" s="28"/>
      <c r="Z13" s="27"/>
      <c r="AA13" s="28"/>
      <c r="AB13" s="27"/>
      <c r="AC13" s="28"/>
      <c r="AD13" s="27"/>
      <c r="AE13" s="28"/>
      <c r="AF13" s="44" t="s">
        <v>79</v>
      </c>
      <c r="AG13" s="44" t="s">
        <v>207</v>
      </c>
      <c r="AH13" s="145"/>
      <c r="AI13" s="145"/>
      <c r="AJ13" s="145"/>
      <c r="AK13" s="147"/>
      <c r="AQ13" s="145"/>
    </row>
    <row r="14" spans="1:43" s="10" customFormat="1">
      <c r="A14" s="20" t="s">
        <v>396</v>
      </c>
      <c r="B14" s="55" t="s">
        <v>322</v>
      </c>
      <c r="C14" s="46" t="s">
        <v>132</v>
      </c>
      <c r="D14" s="82">
        <v>364</v>
      </c>
      <c r="E14" s="43" t="s">
        <v>323</v>
      </c>
      <c r="F14" s="44" t="s">
        <v>203</v>
      </c>
      <c r="G14" s="44" t="s">
        <v>72</v>
      </c>
      <c r="H14" s="56" t="s">
        <v>109</v>
      </c>
      <c r="I14" s="56"/>
      <c r="J14" s="27">
        <v>203.17499999999998</v>
      </c>
      <c r="K14" s="28">
        <v>2.1020999999999996</v>
      </c>
      <c r="L14" s="27">
        <v>0</v>
      </c>
      <c r="M14" s="28">
        <v>0</v>
      </c>
      <c r="N14" s="27">
        <v>203.17499999999998</v>
      </c>
      <c r="O14" s="28">
        <v>2.1020999999999996</v>
      </c>
      <c r="P14" s="27">
        <v>0</v>
      </c>
      <c r="Q14" s="28">
        <v>0</v>
      </c>
      <c r="R14" s="27">
        <v>0</v>
      </c>
      <c r="S14" s="28">
        <v>0</v>
      </c>
      <c r="T14" s="27">
        <v>203.17499999999998</v>
      </c>
      <c r="U14" s="28">
        <v>2.1020999999999996</v>
      </c>
      <c r="V14" s="27">
        <v>0</v>
      </c>
      <c r="W14" s="28">
        <v>0</v>
      </c>
      <c r="X14" s="27">
        <v>0</v>
      </c>
      <c r="Y14" s="28">
        <v>0</v>
      </c>
      <c r="Z14" s="27">
        <v>67.725000000000009</v>
      </c>
      <c r="AA14" s="28">
        <v>0.70069999999999999</v>
      </c>
      <c r="AB14" s="27">
        <v>0</v>
      </c>
      <c r="AC14" s="28">
        <v>0</v>
      </c>
      <c r="AD14" s="27">
        <v>0</v>
      </c>
      <c r="AE14" s="28">
        <v>0</v>
      </c>
      <c r="AF14" s="44" t="s">
        <v>79</v>
      </c>
      <c r="AG14" s="44" t="s">
        <v>80</v>
      </c>
      <c r="AH14" s="43" t="s">
        <v>112</v>
      </c>
      <c r="AI14" s="43" t="s">
        <v>330</v>
      </c>
      <c r="AJ14" s="82">
        <v>20.02</v>
      </c>
      <c r="AK14" s="86" t="s">
        <v>112</v>
      </c>
      <c r="AL14" s="21"/>
      <c r="AQ14" s="20" t="s">
        <v>361</v>
      </c>
    </row>
    <row r="15" spans="1:43" s="10" customFormat="1">
      <c r="A15" s="20" t="s">
        <v>396</v>
      </c>
      <c r="B15" s="55" t="s">
        <v>530</v>
      </c>
      <c r="C15" s="46"/>
      <c r="D15" s="85"/>
      <c r="E15" s="44" t="s">
        <v>465</v>
      </c>
      <c r="F15" s="44"/>
      <c r="G15" s="44"/>
      <c r="H15" s="56" t="s">
        <v>769</v>
      </c>
      <c r="I15" s="56" t="s">
        <v>774</v>
      </c>
      <c r="J15" s="27">
        <v>134.4</v>
      </c>
      <c r="K15" s="28"/>
      <c r="L15" s="27"/>
      <c r="M15" s="28"/>
      <c r="N15" s="27">
        <v>134.4</v>
      </c>
      <c r="O15" s="28"/>
      <c r="P15" s="27"/>
      <c r="Q15" s="28"/>
      <c r="R15" s="27"/>
      <c r="S15" s="85"/>
      <c r="T15" s="27"/>
      <c r="U15" s="28"/>
      <c r="V15" s="27"/>
      <c r="W15" s="28"/>
      <c r="X15" s="27"/>
      <c r="Y15" s="28"/>
      <c r="Z15" s="27"/>
      <c r="AA15" s="28"/>
      <c r="AB15" s="27"/>
      <c r="AC15" s="28"/>
      <c r="AD15" s="27"/>
      <c r="AE15" s="28"/>
      <c r="AF15" s="44" t="s">
        <v>79</v>
      </c>
      <c r="AG15" s="44" t="s">
        <v>207</v>
      </c>
      <c r="AH15" s="43"/>
      <c r="AI15" s="44"/>
      <c r="AJ15" s="44"/>
      <c r="AK15" s="152"/>
      <c r="AL15" s="20"/>
      <c r="AM15" s="20"/>
      <c r="AN15" s="20"/>
      <c r="AO15" s="20"/>
      <c r="AP15" s="20"/>
      <c r="AQ15" s="20" t="s">
        <v>775</v>
      </c>
    </row>
    <row r="16" spans="1:43" s="10" customFormat="1">
      <c r="A16" s="32" t="s">
        <v>632</v>
      </c>
      <c r="B16" s="44" t="s">
        <v>530</v>
      </c>
      <c r="C16" s="46" t="s">
        <v>132</v>
      </c>
      <c r="D16" s="85">
        <v>9.8903999999999996</v>
      </c>
      <c r="E16" s="143" t="s">
        <v>465</v>
      </c>
      <c r="F16" s="44" t="s">
        <v>71</v>
      </c>
      <c r="G16" s="46" t="s">
        <v>72</v>
      </c>
      <c r="H16" s="56" t="s">
        <v>591</v>
      </c>
      <c r="I16" s="20" t="s">
        <v>633</v>
      </c>
      <c r="J16" s="27">
        <v>55</v>
      </c>
      <c r="K16" s="28">
        <v>3.9E-2</v>
      </c>
      <c r="L16" s="27"/>
      <c r="M16" s="28"/>
      <c r="N16" s="27">
        <v>55</v>
      </c>
      <c r="O16" s="28">
        <v>3.9E-2</v>
      </c>
      <c r="P16" s="27"/>
      <c r="Q16" s="28"/>
      <c r="R16" s="27"/>
      <c r="S16" s="28"/>
      <c r="T16" s="27">
        <v>30.5</v>
      </c>
      <c r="U16" s="28">
        <v>3.9E-2</v>
      </c>
      <c r="V16" s="27"/>
      <c r="W16" s="28"/>
      <c r="X16" s="27">
        <v>25</v>
      </c>
      <c r="Y16" s="28">
        <v>3.9E-2</v>
      </c>
      <c r="Z16" s="27"/>
      <c r="AA16" s="28"/>
      <c r="AB16" s="27">
        <v>20</v>
      </c>
      <c r="AC16" s="28">
        <v>3.5000000000000003E-2</v>
      </c>
      <c r="AD16" s="27"/>
      <c r="AE16" s="28"/>
      <c r="AF16" s="44" t="s">
        <v>79</v>
      </c>
      <c r="AG16" s="44" t="s">
        <v>80</v>
      </c>
      <c r="AH16" s="145"/>
      <c r="AI16" s="145" t="s">
        <v>593</v>
      </c>
      <c r="AJ16" s="146">
        <v>0.191</v>
      </c>
      <c r="AK16" s="147">
        <v>611.20000000000005</v>
      </c>
      <c r="AQ16" s="145"/>
    </row>
    <row r="17" spans="1:43" s="10" customFormat="1">
      <c r="A17" s="32" t="s">
        <v>632</v>
      </c>
      <c r="B17" s="44" t="s">
        <v>530</v>
      </c>
      <c r="C17" s="46" t="s">
        <v>132</v>
      </c>
      <c r="D17" s="85"/>
      <c r="E17" s="143" t="s">
        <v>465</v>
      </c>
      <c r="F17" s="44" t="s">
        <v>298</v>
      </c>
      <c r="G17" s="44"/>
      <c r="H17" s="56" t="s">
        <v>769</v>
      </c>
      <c r="I17" s="20" t="s">
        <v>776</v>
      </c>
      <c r="J17" s="84">
        <v>60</v>
      </c>
      <c r="K17" s="28"/>
      <c r="L17" s="27"/>
      <c r="M17" s="28"/>
      <c r="N17" s="27">
        <v>60</v>
      </c>
      <c r="O17" s="28"/>
      <c r="P17" s="27"/>
      <c r="Q17" s="28"/>
      <c r="R17" s="27"/>
      <c r="S17" s="28"/>
      <c r="T17" s="27"/>
      <c r="U17" s="28"/>
      <c r="V17" s="27"/>
      <c r="W17" s="28"/>
      <c r="X17" s="27"/>
      <c r="Y17" s="28"/>
      <c r="Z17" s="27"/>
      <c r="AA17" s="28"/>
      <c r="AB17" s="27"/>
      <c r="AC17" s="28"/>
      <c r="AD17" s="27"/>
      <c r="AE17" s="28"/>
      <c r="AF17" s="44" t="s">
        <v>79</v>
      </c>
      <c r="AG17" s="44" t="s">
        <v>207</v>
      </c>
      <c r="AH17" s="145"/>
      <c r="AI17" s="145"/>
      <c r="AJ17" s="145"/>
      <c r="AK17" s="147"/>
      <c r="AL17" s="20"/>
      <c r="AM17" s="20"/>
      <c r="AN17" s="20"/>
      <c r="AO17" s="20"/>
      <c r="AP17" s="20"/>
      <c r="AQ17" s="145"/>
    </row>
    <row r="18" spans="1:43" s="10" customFormat="1">
      <c r="A18" s="43" t="s">
        <v>340</v>
      </c>
      <c r="B18" s="55" t="s">
        <v>322</v>
      </c>
      <c r="C18" s="46" t="s">
        <v>69</v>
      </c>
      <c r="D18" s="82">
        <v>4008.0352000000003</v>
      </c>
      <c r="E18" s="43" t="s">
        <v>323</v>
      </c>
      <c r="F18" s="44" t="s">
        <v>203</v>
      </c>
      <c r="G18" s="44" t="s">
        <v>170</v>
      </c>
      <c r="H18" s="56" t="s">
        <v>109</v>
      </c>
      <c r="I18" s="56"/>
      <c r="J18" s="27">
        <v>100.1</v>
      </c>
      <c r="K18" s="28">
        <v>0.47255309640675386</v>
      </c>
      <c r="L18" s="27">
        <v>0</v>
      </c>
      <c r="M18" s="28">
        <v>0</v>
      </c>
      <c r="N18" s="27">
        <v>0</v>
      </c>
      <c r="O18" s="28">
        <v>0</v>
      </c>
      <c r="P18" s="27">
        <v>0</v>
      </c>
      <c r="Q18" s="28">
        <v>0</v>
      </c>
      <c r="R18" s="27">
        <v>0</v>
      </c>
      <c r="S18" s="28">
        <v>0</v>
      </c>
      <c r="T18" s="27">
        <v>0</v>
      </c>
      <c r="U18" s="28">
        <v>0</v>
      </c>
      <c r="V18" s="27">
        <v>0</v>
      </c>
      <c r="W18" s="28">
        <v>0</v>
      </c>
      <c r="X18" s="27">
        <v>0</v>
      </c>
      <c r="Y18" s="28">
        <v>0</v>
      </c>
      <c r="Z18" s="27">
        <v>0</v>
      </c>
      <c r="AA18" s="28">
        <v>0</v>
      </c>
      <c r="AB18" s="27">
        <v>0</v>
      </c>
      <c r="AC18" s="28">
        <v>0</v>
      </c>
      <c r="AD18" s="27">
        <v>0</v>
      </c>
      <c r="AE18" s="28">
        <v>0</v>
      </c>
      <c r="AF18" s="44" t="s">
        <v>79</v>
      </c>
      <c r="AG18" s="44" t="s">
        <v>80</v>
      </c>
      <c r="AH18" s="43" t="s">
        <v>112</v>
      </c>
      <c r="AI18" s="90" t="s">
        <v>112</v>
      </c>
      <c r="AJ18" s="91">
        <v>103.51930160000001</v>
      </c>
      <c r="AK18" s="86" t="s">
        <v>326</v>
      </c>
      <c r="AL18" s="21"/>
      <c r="AM18" s="40"/>
      <c r="AN18" s="40"/>
      <c r="AO18" s="40"/>
      <c r="AP18" s="40"/>
      <c r="AQ18" s="20" t="s">
        <v>332</v>
      </c>
    </row>
    <row r="19" spans="1:43" s="10" customFormat="1">
      <c r="A19" s="43" t="s">
        <v>340</v>
      </c>
      <c r="B19" s="55" t="s">
        <v>322</v>
      </c>
      <c r="C19" s="46" t="s">
        <v>69</v>
      </c>
      <c r="D19" s="82">
        <v>4008.0352000000003</v>
      </c>
      <c r="E19" s="43" t="s">
        <v>323</v>
      </c>
      <c r="F19" s="44" t="s">
        <v>203</v>
      </c>
      <c r="G19" s="44" t="s">
        <v>170</v>
      </c>
      <c r="H19" s="56" t="s">
        <v>341</v>
      </c>
      <c r="I19" s="56"/>
      <c r="J19" s="27">
        <v>106.66698670258855</v>
      </c>
      <c r="K19" s="28">
        <v>1.2618831977119189</v>
      </c>
      <c r="L19" s="27">
        <v>106.66698670258855</v>
      </c>
      <c r="M19" s="28">
        <v>1.2618831977119189</v>
      </c>
      <c r="N19" s="27">
        <v>106.66698670258855</v>
      </c>
      <c r="O19" s="28">
        <v>1.2618831977119189</v>
      </c>
      <c r="P19" s="27">
        <v>106.66698670258855</v>
      </c>
      <c r="Q19" s="28">
        <v>1.2618831977119189</v>
      </c>
      <c r="R19" s="27">
        <v>47.407549645594912</v>
      </c>
      <c r="S19" s="28">
        <v>0.56083697676085287</v>
      </c>
      <c r="T19" s="27">
        <v>0</v>
      </c>
      <c r="U19" s="28">
        <v>0</v>
      </c>
      <c r="V19" s="27">
        <v>0</v>
      </c>
      <c r="W19" s="28">
        <v>0</v>
      </c>
      <c r="X19" s="27">
        <v>0</v>
      </c>
      <c r="Y19" s="28">
        <v>0</v>
      </c>
      <c r="Z19" s="27">
        <v>0</v>
      </c>
      <c r="AA19" s="28">
        <v>0</v>
      </c>
      <c r="AB19" s="27">
        <v>0</v>
      </c>
      <c r="AC19" s="28">
        <v>0</v>
      </c>
      <c r="AD19" s="27">
        <v>0</v>
      </c>
      <c r="AE19" s="28">
        <v>0</v>
      </c>
      <c r="AF19" s="44" t="s">
        <v>79</v>
      </c>
      <c r="AG19" s="44" t="s">
        <v>80</v>
      </c>
      <c r="AH19" s="43" t="s">
        <v>112</v>
      </c>
      <c r="AI19" s="90" t="s">
        <v>330</v>
      </c>
      <c r="AJ19" s="91">
        <v>103.51930160000001</v>
      </c>
      <c r="AK19" s="86" t="s">
        <v>326</v>
      </c>
      <c r="AL19" s="21"/>
      <c r="AQ19" s="20" t="s">
        <v>332</v>
      </c>
    </row>
    <row r="20" spans="1:43" s="10" customFormat="1">
      <c r="A20" s="43" t="s">
        <v>340</v>
      </c>
      <c r="B20" s="55" t="s">
        <v>322</v>
      </c>
      <c r="C20" s="46" t="s">
        <v>69</v>
      </c>
      <c r="D20" s="96" t="s">
        <v>112</v>
      </c>
      <c r="E20" s="43" t="s">
        <v>423</v>
      </c>
      <c r="F20" s="44" t="s">
        <v>298</v>
      </c>
      <c r="G20" s="44" t="s">
        <v>424</v>
      </c>
      <c r="H20" s="56" t="s">
        <v>425</v>
      </c>
      <c r="I20" s="56"/>
      <c r="J20" s="27">
        <v>334.935</v>
      </c>
      <c r="K20" s="28">
        <v>0</v>
      </c>
      <c r="L20" s="27">
        <v>0</v>
      </c>
      <c r="M20" s="28">
        <v>0</v>
      </c>
      <c r="N20" s="27">
        <v>334.935</v>
      </c>
      <c r="O20" s="28">
        <v>0</v>
      </c>
      <c r="P20" s="27">
        <v>0</v>
      </c>
      <c r="Q20" s="28">
        <v>0</v>
      </c>
      <c r="R20" s="27">
        <v>0</v>
      </c>
      <c r="S20" s="28">
        <v>0</v>
      </c>
      <c r="T20" s="27">
        <v>0</v>
      </c>
      <c r="U20" s="28">
        <v>0</v>
      </c>
      <c r="V20" s="27">
        <v>0</v>
      </c>
      <c r="W20" s="28">
        <v>0</v>
      </c>
      <c r="X20" s="27">
        <v>0</v>
      </c>
      <c r="Y20" s="28">
        <v>0</v>
      </c>
      <c r="Z20" s="27">
        <v>0</v>
      </c>
      <c r="AA20" s="28">
        <v>0</v>
      </c>
      <c r="AB20" s="27">
        <v>0</v>
      </c>
      <c r="AC20" s="28">
        <v>0</v>
      </c>
      <c r="AD20" s="27">
        <v>0</v>
      </c>
      <c r="AE20" s="28">
        <v>0</v>
      </c>
      <c r="AF20" s="44" t="s">
        <v>79</v>
      </c>
      <c r="AG20" s="44" t="s">
        <v>207</v>
      </c>
      <c r="AH20" s="43" t="s">
        <v>112</v>
      </c>
      <c r="AI20" s="43" t="s">
        <v>112</v>
      </c>
      <c r="AJ20" s="82"/>
      <c r="AK20" s="86" t="s">
        <v>112</v>
      </c>
      <c r="AL20" s="21"/>
      <c r="AM20" s="40"/>
      <c r="AN20" s="40"/>
      <c r="AO20" s="40"/>
      <c r="AP20" s="40"/>
      <c r="AQ20" s="20" t="s">
        <v>112</v>
      </c>
    </row>
    <row r="21" spans="1:43" s="20" customFormat="1">
      <c r="A21" s="43" t="s">
        <v>340</v>
      </c>
      <c r="B21" s="11" t="s">
        <v>488</v>
      </c>
      <c r="C21" s="18" t="s">
        <v>69</v>
      </c>
      <c r="D21" s="70"/>
      <c r="E21" s="18"/>
      <c r="F21" s="11" t="s">
        <v>71</v>
      </c>
      <c r="G21" s="11" t="s">
        <v>72</v>
      </c>
      <c r="H21" s="21" t="s">
        <v>520</v>
      </c>
      <c r="I21" s="21"/>
      <c r="J21" s="119">
        <v>0</v>
      </c>
      <c r="K21" s="120">
        <v>0</v>
      </c>
      <c r="L21" s="119">
        <v>374.97</v>
      </c>
      <c r="M21" s="120">
        <v>15.768000000000001</v>
      </c>
      <c r="N21" s="119">
        <v>374.97</v>
      </c>
      <c r="O21" s="120">
        <v>15.768000000000001</v>
      </c>
      <c r="P21" s="119">
        <v>374.97</v>
      </c>
      <c r="Q21" s="120">
        <v>15.768000000000001</v>
      </c>
      <c r="R21" s="119"/>
      <c r="S21" s="120"/>
      <c r="T21" s="119"/>
      <c r="U21" s="120"/>
      <c r="V21" s="119"/>
      <c r="W21" s="120"/>
      <c r="X21" s="119"/>
      <c r="Y21" s="120"/>
      <c r="Z21" s="119"/>
      <c r="AA21" s="120"/>
      <c r="AB21" s="119"/>
      <c r="AC21" s="120"/>
      <c r="AD21" s="119"/>
      <c r="AE21" s="120"/>
      <c r="AF21" s="11" t="s">
        <v>79</v>
      </c>
      <c r="AG21" s="11" t="s">
        <v>80</v>
      </c>
      <c r="AH21" s="139"/>
      <c r="AI21" s="18" t="s">
        <v>522</v>
      </c>
      <c r="AJ21" s="18"/>
      <c r="AK21" s="140">
        <v>0.10299999999999999</v>
      </c>
      <c r="AL21" s="140"/>
      <c r="AM21" s="140"/>
      <c r="AN21" s="140"/>
      <c r="AO21" s="140"/>
      <c r="AP21" s="140"/>
      <c r="AQ21" s="12" t="s">
        <v>523</v>
      </c>
    </row>
    <row r="22" spans="1:43" s="10" customFormat="1">
      <c r="A22" s="43" t="s">
        <v>340</v>
      </c>
      <c r="B22" s="11" t="s">
        <v>488</v>
      </c>
      <c r="C22" s="18" t="s">
        <v>69</v>
      </c>
      <c r="D22" s="70"/>
      <c r="E22" s="18"/>
      <c r="F22" s="11" t="s">
        <v>209</v>
      </c>
      <c r="G22" s="11" t="s">
        <v>72</v>
      </c>
      <c r="H22" s="21" t="s">
        <v>535</v>
      </c>
      <c r="I22" s="21"/>
      <c r="J22" s="119">
        <v>0</v>
      </c>
      <c r="K22" s="120">
        <v>0</v>
      </c>
      <c r="L22" s="119">
        <f>70*1.075</f>
        <v>75.25</v>
      </c>
      <c r="M22" s="120">
        <v>0</v>
      </c>
      <c r="N22" s="119">
        <v>0</v>
      </c>
      <c r="O22" s="120">
        <v>0</v>
      </c>
      <c r="P22" s="119">
        <v>0</v>
      </c>
      <c r="Q22" s="120">
        <v>0</v>
      </c>
      <c r="R22" s="119"/>
      <c r="S22" s="120"/>
      <c r="T22" s="119"/>
      <c r="U22" s="120"/>
      <c r="V22" s="119"/>
      <c r="W22" s="120"/>
      <c r="X22" s="119"/>
      <c r="Y22" s="120"/>
      <c r="Z22" s="119"/>
      <c r="AA22" s="120"/>
      <c r="AB22" s="119"/>
      <c r="AC22" s="120"/>
      <c r="AD22" s="119"/>
      <c r="AE22" s="120"/>
      <c r="AF22" s="11" t="s">
        <v>79</v>
      </c>
      <c r="AG22" s="11" t="s">
        <v>207</v>
      </c>
      <c r="AH22" s="139"/>
      <c r="AI22" s="12"/>
      <c r="AJ22" s="12"/>
      <c r="AK22" s="149"/>
      <c r="AL22" s="149"/>
      <c r="AM22" s="149"/>
      <c r="AN22" s="149"/>
      <c r="AO22" s="149"/>
      <c r="AP22" s="149"/>
      <c r="AQ22" s="12" t="s">
        <v>538</v>
      </c>
    </row>
    <row r="23" spans="1:43" s="10" customFormat="1">
      <c r="A23" s="10" t="s">
        <v>297</v>
      </c>
      <c r="B23" s="11" t="s">
        <v>68</v>
      </c>
      <c r="C23" s="11" t="s">
        <v>132</v>
      </c>
      <c r="D23" s="13"/>
      <c r="E23" s="15" t="s">
        <v>70</v>
      </c>
      <c r="F23" s="11" t="s">
        <v>298</v>
      </c>
      <c r="G23" s="11" t="s">
        <v>221</v>
      </c>
      <c r="H23" s="18" t="s">
        <v>221</v>
      </c>
      <c r="I23" s="18" t="s">
        <v>299</v>
      </c>
      <c r="J23" s="24"/>
      <c r="K23" s="26"/>
      <c r="L23" s="24">
        <v>138.67500000000001</v>
      </c>
      <c r="M23" s="26"/>
      <c r="N23" s="24"/>
      <c r="O23" s="26"/>
      <c r="P23" s="24">
        <v>138.67500000000001</v>
      </c>
      <c r="Q23" s="26"/>
      <c r="R23" s="24"/>
      <c r="S23" s="26"/>
      <c r="T23" s="24"/>
      <c r="U23" s="26"/>
      <c r="V23" s="24"/>
      <c r="W23" s="26"/>
      <c r="X23" s="24"/>
      <c r="Y23" s="26"/>
      <c r="Z23" s="24"/>
      <c r="AA23" s="26"/>
      <c r="AB23" s="24"/>
      <c r="AC23" s="26"/>
      <c r="AD23" s="24"/>
      <c r="AE23" s="26"/>
      <c r="AF23" s="29" t="s">
        <v>79</v>
      </c>
      <c r="AG23" s="11" t="s">
        <v>207</v>
      </c>
      <c r="AH23" s="18"/>
      <c r="AI23" s="11"/>
      <c r="AJ23" s="11"/>
      <c r="AK23" s="21"/>
      <c r="AL23" s="21" t="s">
        <v>112</v>
      </c>
      <c r="AM23" s="21"/>
      <c r="AN23" s="36">
        <v>0</v>
      </c>
      <c r="AO23" s="31"/>
      <c r="AP23" s="23">
        <v>0</v>
      </c>
      <c r="AQ23" s="21"/>
    </row>
    <row r="24" spans="1:43" s="10" customFormat="1">
      <c r="A24" s="10" t="s">
        <v>297</v>
      </c>
      <c r="B24" s="55" t="s">
        <v>322</v>
      </c>
      <c r="C24" s="46" t="s">
        <v>132</v>
      </c>
      <c r="D24" s="96">
        <v>142.4</v>
      </c>
      <c r="E24" s="43" t="s">
        <v>432</v>
      </c>
      <c r="F24" s="44" t="s">
        <v>203</v>
      </c>
      <c r="G24" s="44" t="s">
        <v>72</v>
      </c>
      <c r="H24" s="56" t="s">
        <v>433</v>
      </c>
      <c r="I24" s="56"/>
      <c r="J24" s="27">
        <v>319.46499999999997</v>
      </c>
      <c r="K24" s="28">
        <v>1.0430555636896046</v>
      </c>
      <c r="L24" s="27">
        <v>0</v>
      </c>
      <c r="M24" s="28">
        <v>0</v>
      </c>
      <c r="N24" s="27">
        <v>0</v>
      </c>
      <c r="O24" s="28">
        <v>0</v>
      </c>
      <c r="P24" s="27">
        <v>33.878999999999998</v>
      </c>
      <c r="Q24" s="28">
        <v>0.11061518301610541</v>
      </c>
      <c r="R24" s="27">
        <v>0</v>
      </c>
      <c r="S24" s="28">
        <v>0</v>
      </c>
      <c r="T24" s="27">
        <v>0</v>
      </c>
      <c r="U24" s="28">
        <v>0</v>
      </c>
      <c r="V24" s="27">
        <v>0</v>
      </c>
      <c r="W24" s="28">
        <v>0</v>
      </c>
      <c r="X24" s="27">
        <v>0</v>
      </c>
      <c r="Y24" s="28">
        <v>0</v>
      </c>
      <c r="Z24" s="27">
        <v>0</v>
      </c>
      <c r="AA24" s="28">
        <v>0</v>
      </c>
      <c r="AB24" s="27">
        <v>0</v>
      </c>
      <c r="AC24" s="28">
        <v>0</v>
      </c>
      <c r="AD24" s="27">
        <v>0</v>
      </c>
      <c r="AE24" s="28">
        <v>0</v>
      </c>
      <c r="AF24" s="44" t="s">
        <v>261</v>
      </c>
      <c r="AG24" s="44" t="s">
        <v>80</v>
      </c>
      <c r="AH24" s="43" t="s">
        <v>434</v>
      </c>
      <c r="AI24" s="43" t="s">
        <v>337</v>
      </c>
      <c r="AJ24" s="82">
        <v>7.83</v>
      </c>
      <c r="AK24" s="86" t="s">
        <v>345</v>
      </c>
      <c r="AL24" s="99"/>
      <c r="AM24" s="21"/>
      <c r="AN24" s="21"/>
      <c r="AO24" s="21"/>
      <c r="AP24" s="21"/>
      <c r="AQ24" s="20" t="s">
        <v>332</v>
      </c>
    </row>
    <row r="25" spans="1:43" s="10" customFormat="1">
      <c r="A25" s="10" t="s">
        <v>297</v>
      </c>
      <c r="B25" s="44" t="s">
        <v>530</v>
      </c>
      <c r="C25" s="46" t="s">
        <v>132</v>
      </c>
      <c r="D25" s="85">
        <v>127</v>
      </c>
      <c r="E25" s="143" t="s">
        <v>484</v>
      </c>
      <c r="F25" s="44" t="s">
        <v>71</v>
      </c>
      <c r="G25" s="46" t="s">
        <v>72</v>
      </c>
      <c r="H25" s="56" t="s">
        <v>591</v>
      </c>
      <c r="I25" s="144" t="s">
        <v>592</v>
      </c>
      <c r="J25" s="27"/>
      <c r="K25" s="28"/>
      <c r="L25" s="27"/>
      <c r="M25" s="28"/>
      <c r="N25" s="27"/>
      <c r="O25" s="28"/>
      <c r="P25" s="27">
        <v>8.4580000000000002</v>
      </c>
      <c r="Q25" s="28">
        <v>2.5999999999999999E-2</v>
      </c>
      <c r="R25" s="27"/>
      <c r="S25" s="28"/>
      <c r="T25" s="27"/>
      <c r="U25" s="28"/>
      <c r="V25" s="27"/>
      <c r="W25" s="28"/>
      <c r="X25" s="27"/>
      <c r="Y25" s="28"/>
      <c r="Z25" s="27"/>
      <c r="AA25" s="28"/>
      <c r="AB25" s="27"/>
      <c r="AC25" s="28"/>
      <c r="AD25" s="27"/>
      <c r="AE25" s="28"/>
      <c r="AF25" s="44" t="s">
        <v>261</v>
      </c>
      <c r="AG25" s="44" t="s">
        <v>80</v>
      </c>
      <c r="AH25" s="145" t="s">
        <v>427</v>
      </c>
      <c r="AI25" s="145" t="s">
        <v>593</v>
      </c>
      <c r="AJ25" s="146">
        <v>3.5</v>
      </c>
      <c r="AK25" s="147">
        <v>83.2</v>
      </c>
      <c r="AQ25" s="145"/>
    </row>
    <row r="26" spans="1:43" s="10" customFormat="1">
      <c r="A26" s="43" t="s">
        <v>634</v>
      </c>
      <c r="B26" s="44" t="s">
        <v>530</v>
      </c>
      <c r="C26" s="46" t="s">
        <v>132</v>
      </c>
      <c r="D26" s="85">
        <v>66.175200000000004</v>
      </c>
      <c r="E26" s="143" t="s">
        <v>465</v>
      </c>
      <c r="F26" s="44" t="s">
        <v>71</v>
      </c>
      <c r="G26" s="46" t="s">
        <v>72</v>
      </c>
      <c r="H26" s="56" t="s">
        <v>591</v>
      </c>
      <c r="I26" s="20" t="s">
        <v>635</v>
      </c>
      <c r="J26" s="27">
        <v>71</v>
      </c>
      <c r="K26" s="28">
        <v>0.222</v>
      </c>
      <c r="L26" s="27"/>
      <c r="M26" s="28"/>
      <c r="N26" s="27">
        <v>71</v>
      </c>
      <c r="O26" s="28">
        <v>0.32200000000000001</v>
      </c>
      <c r="P26" s="27"/>
      <c r="Q26" s="28"/>
      <c r="R26" s="27">
        <v>71</v>
      </c>
      <c r="S26" s="28">
        <v>0.32200000000000001</v>
      </c>
      <c r="T26" s="27"/>
      <c r="U26" s="28"/>
      <c r="V26" s="27">
        <v>71</v>
      </c>
      <c r="W26" s="28">
        <v>0.2</v>
      </c>
      <c r="X26" s="27"/>
      <c r="Y26" s="28"/>
      <c r="Z26" s="27">
        <v>32</v>
      </c>
      <c r="AA26" s="28">
        <v>0.2</v>
      </c>
      <c r="AB26" s="27"/>
      <c r="AC26" s="28"/>
      <c r="AD26" s="27"/>
      <c r="AE26" s="28"/>
      <c r="AF26" s="44" t="s">
        <v>79</v>
      </c>
      <c r="AG26" s="44" t="s">
        <v>80</v>
      </c>
      <c r="AH26" s="145"/>
      <c r="AI26" s="145" t="s">
        <v>593</v>
      </c>
      <c r="AJ26" s="146">
        <v>1.27</v>
      </c>
      <c r="AK26" s="147">
        <v>4051.2</v>
      </c>
      <c r="AL26" s="20"/>
      <c r="AM26" s="20"/>
      <c r="AN26" s="20"/>
      <c r="AO26" s="20"/>
      <c r="AP26" s="20"/>
      <c r="AQ26" s="145"/>
    </row>
    <row r="27" spans="1:43" s="10" customFormat="1">
      <c r="A27" s="43" t="s">
        <v>634</v>
      </c>
      <c r="B27" s="44" t="s">
        <v>530</v>
      </c>
      <c r="C27" s="46" t="s">
        <v>132</v>
      </c>
      <c r="D27" s="85"/>
      <c r="E27" s="143" t="s">
        <v>465</v>
      </c>
      <c r="F27" s="44" t="s">
        <v>298</v>
      </c>
      <c r="G27" s="44"/>
      <c r="H27" s="56" t="s">
        <v>769</v>
      </c>
      <c r="I27" s="20" t="s">
        <v>777</v>
      </c>
      <c r="J27" s="27"/>
      <c r="K27" s="28"/>
      <c r="L27" s="27">
        <v>60</v>
      </c>
      <c r="M27" s="28"/>
      <c r="N27" s="27"/>
      <c r="O27" s="28"/>
      <c r="P27" s="27">
        <v>60</v>
      </c>
      <c r="Q27" s="28"/>
      <c r="R27" s="27"/>
      <c r="S27" s="28"/>
      <c r="T27" s="27"/>
      <c r="U27" s="28"/>
      <c r="V27" s="27"/>
      <c r="W27" s="28"/>
      <c r="X27" s="27"/>
      <c r="Y27" s="28"/>
      <c r="Z27" s="27"/>
      <c r="AA27" s="28"/>
      <c r="AB27" s="27"/>
      <c r="AC27" s="28"/>
      <c r="AD27" s="27"/>
      <c r="AE27" s="28"/>
      <c r="AF27" s="44" t="s">
        <v>79</v>
      </c>
      <c r="AG27" s="44" t="s">
        <v>207</v>
      </c>
      <c r="AH27" s="145"/>
      <c r="AI27" s="145"/>
      <c r="AJ27" s="145"/>
      <c r="AK27" s="147"/>
      <c r="AQ27" s="145"/>
    </row>
    <row r="28" spans="1:43" s="10" customFormat="1">
      <c r="A28" s="10" t="s">
        <v>134</v>
      </c>
      <c r="B28" s="11" t="s">
        <v>68</v>
      </c>
      <c r="C28" s="11" t="s">
        <v>67</v>
      </c>
      <c r="D28" s="13"/>
      <c r="E28" s="15" t="s">
        <v>70</v>
      </c>
      <c r="F28" s="11" t="s">
        <v>71</v>
      </c>
      <c r="G28" s="11" t="s">
        <v>72</v>
      </c>
      <c r="H28" s="17" t="s">
        <v>74</v>
      </c>
      <c r="I28" s="17" t="s">
        <v>135</v>
      </c>
      <c r="J28" s="24">
        <v>109</v>
      </c>
      <c r="K28" s="26">
        <v>0.4</v>
      </c>
      <c r="L28" s="24"/>
      <c r="M28" s="26"/>
      <c r="N28" s="24"/>
      <c r="O28" s="26"/>
      <c r="P28" s="24"/>
      <c r="Q28" s="26"/>
      <c r="R28" s="24"/>
      <c r="S28" s="26"/>
      <c r="T28" s="24"/>
      <c r="U28" s="26"/>
      <c r="V28" s="24"/>
      <c r="W28" s="26"/>
      <c r="X28" s="24"/>
      <c r="Y28" s="26"/>
      <c r="Z28" s="24"/>
      <c r="AA28" s="26"/>
      <c r="AB28" s="24"/>
      <c r="AC28" s="26"/>
      <c r="AD28" s="24"/>
      <c r="AE28" s="26"/>
      <c r="AF28" s="29" t="s">
        <v>79</v>
      </c>
      <c r="AG28" s="11" t="s">
        <v>80</v>
      </c>
      <c r="AH28" s="18"/>
      <c r="AI28" s="21" t="s">
        <v>81</v>
      </c>
      <c r="AJ28" s="21"/>
      <c r="AK28" s="21"/>
      <c r="AL28" s="21" t="s">
        <v>82</v>
      </c>
      <c r="AM28" s="21" t="s">
        <v>83</v>
      </c>
      <c r="AN28" s="36">
        <v>0.4</v>
      </c>
      <c r="AO28" s="31">
        <v>0.9</v>
      </c>
      <c r="AP28" s="23">
        <v>7.2727272727272734</v>
      </c>
      <c r="AQ28" s="21"/>
    </row>
    <row r="29" spans="1:43" s="10" customFormat="1">
      <c r="A29" s="10" t="s">
        <v>134</v>
      </c>
      <c r="B29" s="11" t="s">
        <v>68</v>
      </c>
      <c r="C29" s="11" t="s">
        <v>67</v>
      </c>
      <c r="D29" s="13"/>
      <c r="E29" s="15" t="s">
        <v>70</v>
      </c>
      <c r="F29" s="11" t="s">
        <v>71</v>
      </c>
      <c r="G29" s="11" t="s">
        <v>170</v>
      </c>
      <c r="H29" s="17" t="s">
        <v>176</v>
      </c>
      <c r="I29" s="17" t="s">
        <v>177</v>
      </c>
      <c r="J29" s="24">
        <v>478.375</v>
      </c>
      <c r="K29" s="26">
        <v>5</v>
      </c>
      <c r="L29" s="24"/>
      <c r="M29" s="26"/>
      <c r="N29" s="24"/>
      <c r="O29" s="26"/>
      <c r="P29" s="24"/>
      <c r="Q29" s="26"/>
      <c r="R29" s="24"/>
      <c r="S29" s="26"/>
      <c r="T29" s="24"/>
      <c r="U29" s="26"/>
      <c r="V29" s="24"/>
      <c r="W29" s="26"/>
      <c r="X29" s="24"/>
      <c r="Y29" s="26"/>
      <c r="Z29" s="24"/>
      <c r="AA29" s="26"/>
      <c r="AB29" s="24"/>
      <c r="AC29" s="26"/>
      <c r="AD29" s="24"/>
      <c r="AE29" s="26"/>
      <c r="AF29" s="29" t="s">
        <v>79</v>
      </c>
      <c r="AG29" s="11" t="s">
        <v>80</v>
      </c>
      <c r="AH29" s="18"/>
      <c r="AI29" s="21" t="s">
        <v>81</v>
      </c>
      <c r="AJ29" s="21"/>
      <c r="AK29" s="21"/>
      <c r="AL29" s="21" t="s">
        <v>188</v>
      </c>
      <c r="AM29" s="21" t="s">
        <v>194</v>
      </c>
      <c r="AN29" s="36">
        <v>5</v>
      </c>
      <c r="AO29" s="31">
        <v>0.6</v>
      </c>
      <c r="AP29" s="23">
        <v>45.454545454545453</v>
      </c>
      <c r="AQ29" s="21"/>
    </row>
    <row r="30" spans="1:43" s="10" customFormat="1">
      <c r="A30" s="10" t="s">
        <v>134</v>
      </c>
      <c r="B30" s="44" t="s">
        <v>530</v>
      </c>
      <c r="C30" s="46" t="s">
        <v>69</v>
      </c>
      <c r="D30" s="85">
        <v>170</v>
      </c>
      <c r="E30" s="143" t="s">
        <v>531</v>
      </c>
      <c r="F30" s="44" t="s">
        <v>71</v>
      </c>
      <c r="G30" s="46" t="s">
        <v>72</v>
      </c>
      <c r="H30" s="56" t="s">
        <v>591</v>
      </c>
      <c r="I30" s="144" t="s">
        <v>636</v>
      </c>
      <c r="J30" s="27">
        <v>76.909090909090907</v>
      </c>
      <c r="K30" s="28">
        <v>0.94</v>
      </c>
      <c r="L30" s="117"/>
      <c r="M30" s="114"/>
      <c r="N30" s="27">
        <v>76.909090909090907</v>
      </c>
      <c r="O30" s="28">
        <v>0.94</v>
      </c>
      <c r="P30" s="27"/>
      <c r="Q30" s="28"/>
      <c r="R30" s="27">
        <v>100</v>
      </c>
      <c r="S30" s="28">
        <v>1</v>
      </c>
      <c r="T30" s="27"/>
      <c r="U30" s="28"/>
      <c r="V30" s="27">
        <v>100</v>
      </c>
      <c r="W30" s="28">
        <v>1</v>
      </c>
      <c r="X30" s="27"/>
      <c r="Y30" s="28"/>
      <c r="Z30" s="27">
        <v>100</v>
      </c>
      <c r="AA30" s="28">
        <v>1</v>
      </c>
      <c r="AB30" s="27"/>
      <c r="AC30" s="28"/>
      <c r="AD30" s="27"/>
      <c r="AE30" s="28"/>
      <c r="AF30" s="44" t="s">
        <v>79</v>
      </c>
      <c r="AG30" s="44" t="s">
        <v>80</v>
      </c>
      <c r="AH30" s="145"/>
      <c r="AI30" s="145" t="s">
        <v>593</v>
      </c>
      <c r="AJ30" s="146"/>
      <c r="AK30" s="147">
        <v>15616</v>
      </c>
      <c r="AL30" s="20"/>
      <c r="AM30" s="20"/>
      <c r="AN30" s="20"/>
      <c r="AO30" s="20"/>
      <c r="AP30" s="20"/>
      <c r="AQ30" s="145"/>
    </row>
    <row r="31" spans="1:43" s="10" customFormat="1">
      <c r="A31" s="10" t="s">
        <v>134</v>
      </c>
      <c r="B31" s="44" t="s">
        <v>530</v>
      </c>
      <c r="C31" s="46" t="s">
        <v>69</v>
      </c>
      <c r="D31" s="85"/>
      <c r="E31" s="143" t="s">
        <v>465</v>
      </c>
      <c r="F31" s="44" t="s">
        <v>298</v>
      </c>
      <c r="G31" s="44"/>
      <c r="H31" s="56" t="s">
        <v>769</v>
      </c>
      <c r="I31" s="144" t="s">
        <v>778</v>
      </c>
      <c r="J31" s="27"/>
      <c r="K31" s="28"/>
      <c r="L31" s="27">
        <v>60</v>
      </c>
      <c r="M31" s="28"/>
      <c r="N31" s="27"/>
      <c r="O31" s="28"/>
      <c r="P31" s="27">
        <v>60</v>
      </c>
      <c r="Q31" s="28"/>
      <c r="R31" s="27"/>
      <c r="S31" s="28"/>
      <c r="T31" s="27"/>
      <c r="U31" s="28"/>
      <c r="V31" s="27"/>
      <c r="W31" s="28"/>
      <c r="X31" s="27"/>
      <c r="Y31" s="28"/>
      <c r="Z31" s="27"/>
      <c r="AA31" s="28"/>
      <c r="AB31" s="27"/>
      <c r="AC31" s="28"/>
      <c r="AD31" s="27"/>
      <c r="AE31" s="28"/>
      <c r="AF31" s="44" t="s">
        <v>79</v>
      </c>
      <c r="AG31" s="44" t="s">
        <v>207</v>
      </c>
      <c r="AH31" s="145"/>
      <c r="AI31" s="145"/>
      <c r="AJ31" s="145"/>
      <c r="AK31" s="147"/>
      <c r="AQ31" s="145"/>
    </row>
    <row r="32" spans="1:43" s="10" customFormat="1">
      <c r="A32" s="43" t="s">
        <v>359</v>
      </c>
      <c r="B32" s="55" t="s">
        <v>322</v>
      </c>
      <c r="C32" s="46" t="s">
        <v>69</v>
      </c>
      <c r="D32" s="82">
        <v>882.8248000000001</v>
      </c>
      <c r="E32" s="43" t="s">
        <v>323</v>
      </c>
      <c r="F32" s="44" t="s">
        <v>203</v>
      </c>
      <c r="G32" s="44" t="s">
        <v>72</v>
      </c>
      <c r="H32" s="56" t="s">
        <v>109</v>
      </c>
      <c r="I32" s="56"/>
      <c r="J32" s="27">
        <v>30.03</v>
      </c>
      <c r="K32" s="28">
        <v>0.20105483028720628</v>
      </c>
      <c r="L32" s="27">
        <v>30.03</v>
      </c>
      <c r="M32" s="28">
        <v>0.20105483028720628</v>
      </c>
      <c r="N32" s="27">
        <v>30.03</v>
      </c>
      <c r="O32" s="28">
        <v>0.20105483028720628</v>
      </c>
      <c r="P32" s="27">
        <v>10.01</v>
      </c>
      <c r="Q32" s="28">
        <v>6.7018276762402088E-2</v>
      </c>
      <c r="R32" s="27">
        <v>0</v>
      </c>
      <c r="S32" s="28">
        <v>0</v>
      </c>
      <c r="T32" s="27">
        <v>0</v>
      </c>
      <c r="U32" s="28">
        <v>0</v>
      </c>
      <c r="V32" s="27">
        <v>0</v>
      </c>
      <c r="W32" s="28">
        <v>0</v>
      </c>
      <c r="X32" s="27">
        <v>0</v>
      </c>
      <c r="Y32" s="28">
        <v>0</v>
      </c>
      <c r="Z32" s="27">
        <v>0</v>
      </c>
      <c r="AA32" s="28">
        <v>0</v>
      </c>
      <c r="AB32" s="27">
        <v>0</v>
      </c>
      <c r="AC32" s="28">
        <v>0</v>
      </c>
      <c r="AD32" s="27">
        <v>0</v>
      </c>
      <c r="AE32" s="28">
        <v>0</v>
      </c>
      <c r="AF32" s="44" t="s">
        <v>79</v>
      </c>
      <c r="AG32" s="44" t="s">
        <v>80</v>
      </c>
      <c r="AH32" s="43" t="s">
        <v>112</v>
      </c>
      <c r="AI32" s="43" t="s">
        <v>112</v>
      </c>
      <c r="AJ32" s="82">
        <v>48.555363999999997</v>
      </c>
      <c r="AK32" s="86" t="s">
        <v>112</v>
      </c>
      <c r="AL32" s="21"/>
      <c r="AM32" s="41"/>
      <c r="AN32" s="41"/>
      <c r="AO32" s="41"/>
      <c r="AP32" s="41"/>
      <c r="AQ32" s="20" t="s">
        <v>332</v>
      </c>
    </row>
    <row r="33" spans="1:43" s="10" customFormat="1">
      <c r="A33" s="43" t="s">
        <v>359</v>
      </c>
      <c r="B33" s="55" t="s">
        <v>322</v>
      </c>
      <c r="C33" s="46" t="s">
        <v>69</v>
      </c>
      <c r="D33" s="82">
        <v>882.8248000000001</v>
      </c>
      <c r="E33" s="43" t="s">
        <v>323</v>
      </c>
      <c r="F33" s="44" t="s">
        <v>203</v>
      </c>
      <c r="G33" s="44" t="s">
        <v>170</v>
      </c>
      <c r="H33" s="56" t="s">
        <v>109</v>
      </c>
      <c r="I33" s="56"/>
      <c r="J33" s="27">
        <v>30.03</v>
      </c>
      <c r="K33" s="28">
        <v>0.22010639686684075</v>
      </c>
      <c r="L33" s="27">
        <v>30.03</v>
      </c>
      <c r="M33" s="28">
        <v>0.22010639686684075</v>
      </c>
      <c r="N33" s="27">
        <v>30.03</v>
      </c>
      <c r="O33" s="28">
        <v>0.22010639686684075</v>
      </c>
      <c r="P33" s="27">
        <v>10.01</v>
      </c>
      <c r="Q33" s="28">
        <v>7.3368798955613587E-2</v>
      </c>
      <c r="R33" s="27">
        <v>0</v>
      </c>
      <c r="S33" s="28">
        <v>0</v>
      </c>
      <c r="T33" s="27">
        <v>0</v>
      </c>
      <c r="U33" s="28">
        <v>0</v>
      </c>
      <c r="V33" s="27">
        <v>0</v>
      </c>
      <c r="W33" s="28">
        <v>0</v>
      </c>
      <c r="X33" s="27">
        <v>0</v>
      </c>
      <c r="Y33" s="28">
        <v>0</v>
      </c>
      <c r="Z33" s="27">
        <v>0</v>
      </c>
      <c r="AA33" s="28">
        <v>0</v>
      </c>
      <c r="AB33" s="27">
        <v>0</v>
      </c>
      <c r="AC33" s="28">
        <v>0</v>
      </c>
      <c r="AD33" s="27">
        <v>0</v>
      </c>
      <c r="AE33" s="28">
        <v>0</v>
      </c>
      <c r="AF33" s="44" t="s">
        <v>79</v>
      </c>
      <c r="AG33" s="44" t="s">
        <v>80</v>
      </c>
      <c r="AH33" s="43" t="s">
        <v>112</v>
      </c>
      <c r="AI33" s="43" t="s">
        <v>330</v>
      </c>
      <c r="AJ33" s="82">
        <v>21.736000000000001</v>
      </c>
      <c r="AK33" s="86" t="s">
        <v>112</v>
      </c>
      <c r="AL33" s="21"/>
      <c r="AM33" s="20"/>
      <c r="AN33" s="20"/>
      <c r="AO33" s="94"/>
      <c r="AP33" s="20"/>
      <c r="AQ33" s="20" t="s">
        <v>332</v>
      </c>
    </row>
    <row r="34" spans="1:43" s="10" customFormat="1">
      <c r="A34" s="43" t="s">
        <v>359</v>
      </c>
      <c r="B34" s="55" t="s">
        <v>322</v>
      </c>
      <c r="C34" s="46" t="s">
        <v>69</v>
      </c>
      <c r="D34" s="82">
        <v>882.8248000000001</v>
      </c>
      <c r="E34" s="43" t="s">
        <v>323</v>
      </c>
      <c r="F34" s="44" t="s">
        <v>203</v>
      </c>
      <c r="G34" s="44" t="s">
        <v>170</v>
      </c>
      <c r="H34" s="56" t="s">
        <v>365</v>
      </c>
      <c r="I34" s="56"/>
      <c r="J34" s="27">
        <v>75.665208877284584</v>
      </c>
      <c r="K34" s="28">
        <v>0.29079634464751963</v>
      </c>
      <c r="L34" s="27">
        <v>75.665208877284584</v>
      </c>
      <c r="M34" s="28">
        <v>0.29079634464751963</v>
      </c>
      <c r="N34" s="27">
        <v>75.665208877284584</v>
      </c>
      <c r="O34" s="28">
        <v>0.29079634464751963</v>
      </c>
      <c r="P34" s="27">
        <v>75.665208877284584</v>
      </c>
      <c r="Q34" s="28">
        <v>0.29079634464751963</v>
      </c>
      <c r="R34" s="27">
        <v>33.628981723237594</v>
      </c>
      <c r="S34" s="28">
        <v>0.12924281984334204</v>
      </c>
      <c r="T34" s="27">
        <v>0</v>
      </c>
      <c r="U34" s="28">
        <v>0</v>
      </c>
      <c r="V34" s="27">
        <v>0</v>
      </c>
      <c r="W34" s="28">
        <v>0</v>
      </c>
      <c r="X34" s="27">
        <v>0</v>
      </c>
      <c r="Y34" s="28">
        <v>0</v>
      </c>
      <c r="Z34" s="27">
        <v>0</v>
      </c>
      <c r="AA34" s="28">
        <v>0</v>
      </c>
      <c r="AB34" s="27">
        <v>0</v>
      </c>
      <c r="AC34" s="28">
        <v>0</v>
      </c>
      <c r="AD34" s="27">
        <v>0</v>
      </c>
      <c r="AE34" s="28">
        <v>0</v>
      </c>
      <c r="AF34" s="44" t="s">
        <v>79</v>
      </c>
      <c r="AG34" s="44" t="s">
        <v>80</v>
      </c>
      <c r="AH34" s="43" t="s">
        <v>112</v>
      </c>
      <c r="AI34" s="43" t="s">
        <v>112</v>
      </c>
      <c r="AJ34" s="82">
        <v>21.736000000000001</v>
      </c>
      <c r="AK34" s="86" t="s">
        <v>366</v>
      </c>
      <c r="AL34" s="21"/>
      <c r="AM34" s="33"/>
      <c r="AN34" s="33"/>
      <c r="AO34" s="33"/>
      <c r="AP34" s="33"/>
      <c r="AQ34" s="20" t="s">
        <v>332</v>
      </c>
    </row>
    <row r="35" spans="1:43" s="10" customFormat="1">
      <c r="A35" s="43" t="s">
        <v>359</v>
      </c>
      <c r="B35" s="55" t="s">
        <v>322</v>
      </c>
      <c r="C35" s="46" t="s">
        <v>69</v>
      </c>
      <c r="D35" s="82">
        <v>882.8248000000001</v>
      </c>
      <c r="E35" s="43" t="s">
        <v>323</v>
      </c>
      <c r="F35" s="44" t="s">
        <v>203</v>
      </c>
      <c r="G35" s="44" t="s">
        <v>72</v>
      </c>
      <c r="H35" s="56" t="s">
        <v>365</v>
      </c>
      <c r="I35" s="56"/>
      <c r="J35" s="27">
        <v>75.665208877284584</v>
      </c>
      <c r="K35" s="28">
        <v>0.29079634464751963</v>
      </c>
      <c r="L35" s="27">
        <v>75.665208877284584</v>
      </c>
      <c r="M35" s="28">
        <v>0.29079634464751963</v>
      </c>
      <c r="N35" s="27">
        <v>75.665208877284584</v>
      </c>
      <c r="O35" s="28">
        <v>0.29079634464751963</v>
      </c>
      <c r="P35" s="27">
        <v>75.665208877284584</v>
      </c>
      <c r="Q35" s="28">
        <v>0.29079634464751963</v>
      </c>
      <c r="R35" s="27">
        <v>33.628981723237594</v>
      </c>
      <c r="S35" s="28">
        <v>0.12924281984334204</v>
      </c>
      <c r="T35" s="27">
        <v>0</v>
      </c>
      <c r="U35" s="28">
        <v>0</v>
      </c>
      <c r="V35" s="27">
        <v>0</v>
      </c>
      <c r="W35" s="28">
        <v>0</v>
      </c>
      <c r="X35" s="27">
        <v>0</v>
      </c>
      <c r="Y35" s="28">
        <v>0</v>
      </c>
      <c r="Z35" s="27">
        <v>0</v>
      </c>
      <c r="AA35" s="28">
        <v>0</v>
      </c>
      <c r="AB35" s="27">
        <v>0</v>
      </c>
      <c r="AC35" s="28">
        <v>0</v>
      </c>
      <c r="AD35" s="27">
        <v>0</v>
      </c>
      <c r="AE35" s="28">
        <v>0</v>
      </c>
      <c r="AF35" s="44" t="s">
        <v>79</v>
      </c>
      <c r="AG35" s="44" t="s">
        <v>80</v>
      </c>
      <c r="AH35" s="43" t="s">
        <v>112</v>
      </c>
      <c r="AI35" s="43" t="s">
        <v>112</v>
      </c>
      <c r="AJ35" s="82">
        <v>48.555363999999997</v>
      </c>
      <c r="AK35" s="86" t="s">
        <v>367</v>
      </c>
      <c r="AL35" s="21"/>
      <c r="AM35" s="41"/>
      <c r="AN35" s="41"/>
      <c r="AO35" s="41"/>
      <c r="AP35" s="41"/>
      <c r="AQ35" s="20" t="s">
        <v>332</v>
      </c>
    </row>
    <row r="36" spans="1:43" s="10" customFormat="1">
      <c r="A36" s="43" t="s">
        <v>359</v>
      </c>
      <c r="B36" s="55" t="s">
        <v>322</v>
      </c>
      <c r="C36" s="46" t="s">
        <v>69</v>
      </c>
      <c r="D36" s="96" t="s">
        <v>112</v>
      </c>
      <c r="E36" s="43" t="s">
        <v>423</v>
      </c>
      <c r="F36" s="44" t="s">
        <v>298</v>
      </c>
      <c r="G36" s="44" t="s">
        <v>424</v>
      </c>
      <c r="H36" s="56" t="s">
        <v>425</v>
      </c>
      <c r="I36" s="56"/>
      <c r="J36" s="27">
        <v>0</v>
      </c>
      <c r="K36" s="28">
        <v>0</v>
      </c>
      <c r="L36" s="27">
        <v>139.75</v>
      </c>
      <c r="M36" s="28">
        <v>0</v>
      </c>
      <c r="N36" s="27">
        <v>0</v>
      </c>
      <c r="O36" s="28">
        <v>0</v>
      </c>
      <c r="P36" s="27">
        <v>139.75</v>
      </c>
      <c r="Q36" s="28">
        <v>0</v>
      </c>
      <c r="R36" s="27">
        <v>0</v>
      </c>
      <c r="S36" s="28">
        <v>0</v>
      </c>
      <c r="T36" s="27">
        <v>0</v>
      </c>
      <c r="U36" s="28">
        <v>0</v>
      </c>
      <c r="V36" s="27">
        <v>0</v>
      </c>
      <c r="W36" s="28">
        <v>0</v>
      </c>
      <c r="X36" s="27">
        <v>0</v>
      </c>
      <c r="Y36" s="28">
        <v>0</v>
      </c>
      <c r="Z36" s="27">
        <v>0</v>
      </c>
      <c r="AA36" s="28">
        <v>0</v>
      </c>
      <c r="AB36" s="27">
        <v>0</v>
      </c>
      <c r="AC36" s="28">
        <v>0</v>
      </c>
      <c r="AD36" s="27">
        <v>0</v>
      </c>
      <c r="AE36" s="28">
        <v>0</v>
      </c>
      <c r="AF36" s="44" t="s">
        <v>79</v>
      </c>
      <c r="AG36" s="44" t="s">
        <v>207</v>
      </c>
      <c r="AH36" s="43" t="s">
        <v>112</v>
      </c>
      <c r="AI36" s="43" t="s">
        <v>112</v>
      </c>
      <c r="AJ36" s="82"/>
      <c r="AK36" s="86" t="s">
        <v>112</v>
      </c>
      <c r="AL36" s="21"/>
      <c r="AM36" s="40"/>
      <c r="AN36" s="40"/>
      <c r="AO36" s="40"/>
      <c r="AP36" s="40"/>
      <c r="AQ36" s="20" t="s">
        <v>112</v>
      </c>
    </row>
    <row r="37" spans="1:43" s="10" customFormat="1">
      <c r="A37" s="43" t="s">
        <v>359</v>
      </c>
      <c r="B37" s="44" t="s">
        <v>530</v>
      </c>
      <c r="C37" s="46" t="s">
        <v>69</v>
      </c>
      <c r="D37" s="85"/>
      <c r="E37" s="143" t="s">
        <v>465</v>
      </c>
      <c r="F37" s="44" t="s">
        <v>71</v>
      </c>
      <c r="G37" s="46" t="s">
        <v>72</v>
      </c>
      <c r="H37" s="56" t="s">
        <v>591</v>
      </c>
      <c r="I37" s="144" t="s">
        <v>614</v>
      </c>
      <c r="J37" s="27">
        <v>375</v>
      </c>
      <c r="K37" s="28">
        <v>2.4</v>
      </c>
      <c r="L37" s="27"/>
      <c r="M37" s="28"/>
      <c r="N37" s="27"/>
      <c r="O37" s="28"/>
      <c r="P37" s="27"/>
      <c r="Q37" s="28"/>
      <c r="R37" s="27"/>
      <c r="S37" s="28"/>
      <c r="T37" s="27"/>
      <c r="U37" s="28"/>
      <c r="V37" s="27"/>
      <c r="W37" s="28"/>
      <c r="X37" s="27"/>
      <c r="Y37" s="28"/>
      <c r="Z37" s="27"/>
      <c r="AA37" s="28"/>
      <c r="AB37" s="27"/>
      <c r="AC37" s="28"/>
      <c r="AD37" s="27"/>
      <c r="AE37" s="28"/>
      <c r="AF37" s="44" t="s">
        <v>79</v>
      </c>
      <c r="AG37" s="44" t="s">
        <v>80</v>
      </c>
      <c r="AH37" s="145"/>
      <c r="AI37" s="145" t="s">
        <v>593</v>
      </c>
      <c r="AJ37" s="146"/>
      <c r="AK37" s="147">
        <v>7680</v>
      </c>
      <c r="AL37" s="20"/>
      <c r="AM37" s="20"/>
      <c r="AN37" s="20"/>
      <c r="AO37" s="20"/>
      <c r="AP37" s="20"/>
      <c r="AQ37" s="145"/>
    </row>
    <row r="38" spans="1:43" s="10" customFormat="1">
      <c r="A38" s="43" t="s">
        <v>637</v>
      </c>
      <c r="B38" s="44" t="s">
        <v>530</v>
      </c>
      <c r="C38" s="46" t="s">
        <v>132</v>
      </c>
      <c r="D38" s="85">
        <v>85.987200000000001</v>
      </c>
      <c r="E38" s="143" t="s">
        <v>531</v>
      </c>
      <c r="F38" s="44" t="s">
        <v>71</v>
      </c>
      <c r="G38" s="46" t="s">
        <v>72</v>
      </c>
      <c r="H38" s="56" t="s">
        <v>591</v>
      </c>
      <c r="I38" s="20" t="s">
        <v>638</v>
      </c>
      <c r="J38" s="27">
        <v>65</v>
      </c>
      <c r="K38" s="28">
        <v>0.33</v>
      </c>
      <c r="L38" s="27">
        <v>65</v>
      </c>
      <c r="M38" s="28"/>
      <c r="N38" s="27">
        <v>65</v>
      </c>
      <c r="O38" s="28">
        <v>0.33</v>
      </c>
      <c r="P38" s="27"/>
      <c r="Q38" s="28"/>
      <c r="R38" s="27">
        <v>65</v>
      </c>
      <c r="S38" s="28">
        <v>0.33</v>
      </c>
      <c r="T38" s="27"/>
      <c r="U38" s="28"/>
      <c r="V38" s="27">
        <v>60</v>
      </c>
      <c r="W38" s="28">
        <v>0.33</v>
      </c>
      <c r="X38" s="27"/>
      <c r="Y38" s="28"/>
      <c r="Z38" s="27">
        <v>36</v>
      </c>
      <c r="AA38" s="28">
        <v>0.33</v>
      </c>
      <c r="AB38" s="27"/>
      <c r="AC38" s="28"/>
      <c r="AD38" s="27"/>
      <c r="AE38" s="28"/>
      <c r="AF38" s="44" t="s">
        <v>79</v>
      </c>
      <c r="AG38" s="44" t="s">
        <v>80</v>
      </c>
      <c r="AH38" s="145"/>
      <c r="AI38" s="145" t="s">
        <v>593</v>
      </c>
      <c r="AJ38" s="146">
        <v>1.66</v>
      </c>
      <c r="AK38" s="147">
        <v>5280</v>
      </c>
      <c r="AL38" s="20"/>
      <c r="AM38" s="20"/>
      <c r="AN38" s="20"/>
      <c r="AO38" s="20"/>
      <c r="AP38" s="20"/>
      <c r="AQ38" s="145"/>
    </row>
    <row r="39" spans="1:43" s="10" customFormat="1">
      <c r="A39" s="43" t="s">
        <v>637</v>
      </c>
      <c r="B39" s="44" t="s">
        <v>530</v>
      </c>
      <c r="C39" s="46" t="s">
        <v>132</v>
      </c>
      <c r="D39" s="85"/>
      <c r="E39" s="143" t="s">
        <v>465</v>
      </c>
      <c r="F39" s="44" t="s">
        <v>298</v>
      </c>
      <c r="G39" s="44"/>
      <c r="H39" s="56" t="s">
        <v>769</v>
      </c>
      <c r="I39" s="20" t="s">
        <v>779</v>
      </c>
      <c r="J39" s="27"/>
      <c r="K39" s="28"/>
      <c r="L39" s="27">
        <v>117</v>
      </c>
      <c r="M39" s="28"/>
      <c r="N39" s="27"/>
      <c r="O39" s="28"/>
      <c r="P39" s="27">
        <v>117</v>
      </c>
      <c r="Q39" s="28"/>
      <c r="R39" s="27"/>
      <c r="S39" s="28"/>
      <c r="T39" s="27"/>
      <c r="U39" s="28"/>
      <c r="V39" s="27"/>
      <c r="W39" s="28"/>
      <c r="X39" s="27"/>
      <c r="Y39" s="28"/>
      <c r="Z39" s="27"/>
      <c r="AA39" s="28"/>
      <c r="AB39" s="27"/>
      <c r="AC39" s="114"/>
      <c r="AD39" s="27"/>
      <c r="AE39" s="28"/>
      <c r="AF39" s="44" t="s">
        <v>79</v>
      </c>
      <c r="AG39" s="44" t="s">
        <v>207</v>
      </c>
      <c r="AH39" s="145"/>
      <c r="AI39" s="145"/>
      <c r="AJ39" s="145"/>
      <c r="AK39" s="147"/>
      <c r="AQ39" s="145"/>
    </row>
    <row r="40" spans="1:43" s="10" customFormat="1">
      <c r="A40" s="10" t="s">
        <v>435</v>
      </c>
      <c r="B40" s="55" t="s">
        <v>322</v>
      </c>
      <c r="C40" s="46" t="s">
        <v>132</v>
      </c>
      <c r="D40" s="96">
        <v>52.47</v>
      </c>
      <c r="E40" s="43" t="s">
        <v>432</v>
      </c>
      <c r="F40" s="44" t="s">
        <v>203</v>
      </c>
      <c r="G40" s="44" t="s">
        <v>170</v>
      </c>
      <c r="H40" s="56" t="s">
        <v>109</v>
      </c>
      <c r="I40" s="56"/>
      <c r="J40" s="27">
        <v>0</v>
      </c>
      <c r="K40" s="28">
        <v>0</v>
      </c>
      <c r="L40" s="27">
        <v>0</v>
      </c>
      <c r="M40" s="28">
        <v>0</v>
      </c>
      <c r="N40" s="27">
        <v>0</v>
      </c>
      <c r="O40" s="28">
        <v>0</v>
      </c>
      <c r="P40" s="27">
        <v>0</v>
      </c>
      <c r="Q40" s="28">
        <v>0</v>
      </c>
      <c r="R40" s="27">
        <v>0</v>
      </c>
      <c r="S40" s="28">
        <v>0</v>
      </c>
      <c r="T40" s="27">
        <v>7.085</v>
      </c>
      <c r="U40" s="28">
        <v>2.3910714285714289E-2</v>
      </c>
      <c r="V40" s="27">
        <v>0</v>
      </c>
      <c r="W40" s="28">
        <v>0</v>
      </c>
      <c r="X40" s="27">
        <v>0</v>
      </c>
      <c r="Y40" s="28">
        <v>0</v>
      </c>
      <c r="Z40" s="27">
        <v>0</v>
      </c>
      <c r="AA40" s="28">
        <v>0</v>
      </c>
      <c r="AB40" s="27">
        <v>0</v>
      </c>
      <c r="AC40" s="28">
        <v>0</v>
      </c>
      <c r="AD40" s="27">
        <v>0</v>
      </c>
      <c r="AE40" s="28">
        <v>0</v>
      </c>
      <c r="AF40" s="44" t="s">
        <v>261</v>
      </c>
      <c r="AG40" s="44" t="s">
        <v>80</v>
      </c>
      <c r="AH40" s="43" t="s">
        <v>434</v>
      </c>
      <c r="AI40" s="43" t="s">
        <v>337</v>
      </c>
      <c r="AJ40" s="82">
        <v>2.94</v>
      </c>
      <c r="AK40" s="86" t="s">
        <v>326</v>
      </c>
      <c r="AL40" s="21"/>
      <c r="AM40" s="41"/>
      <c r="AN40" s="41"/>
      <c r="AO40" s="41"/>
      <c r="AP40" s="41"/>
      <c r="AQ40" s="20" t="s">
        <v>413</v>
      </c>
    </row>
    <row r="41" spans="1:43" s="10" customFormat="1">
      <c r="A41" s="10" t="s">
        <v>435</v>
      </c>
      <c r="B41" s="44" t="s">
        <v>530</v>
      </c>
      <c r="C41" s="46" t="s">
        <v>132</v>
      </c>
      <c r="D41" s="85">
        <v>45.915999999999997</v>
      </c>
      <c r="E41" s="143" t="s">
        <v>484</v>
      </c>
      <c r="F41" s="44" t="s">
        <v>71</v>
      </c>
      <c r="G41" s="46" t="s">
        <v>72</v>
      </c>
      <c r="H41" s="56" t="s">
        <v>591</v>
      </c>
      <c r="I41" s="20" t="s">
        <v>594</v>
      </c>
      <c r="J41" s="27"/>
      <c r="K41" s="28"/>
      <c r="L41" s="27"/>
      <c r="M41" s="28"/>
      <c r="N41" s="27"/>
      <c r="O41" s="28"/>
      <c r="P41" s="27"/>
      <c r="Q41" s="28"/>
      <c r="R41" s="27"/>
      <c r="S41" s="28"/>
      <c r="T41" s="27">
        <v>108.48</v>
      </c>
      <c r="U41" s="28">
        <v>0.35314285714285715</v>
      </c>
      <c r="V41" s="27"/>
      <c r="W41" s="28"/>
      <c r="X41" s="27"/>
      <c r="Y41" s="28"/>
      <c r="Z41" s="27"/>
      <c r="AA41" s="28"/>
      <c r="AB41" s="27">
        <v>42.375</v>
      </c>
      <c r="AC41" s="28">
        <v>0.13794642857142858</v>
      </c>
      <c r="AD41" s="27"/>
      <c r="AE41" s="28"/>
      <c r="AF41" s="44" t="s">
        <v>261</v>
      </c>
      <c r="AG41" s="44" t="s">
        <v>80</v>
      </c>
      <c r="AH41" s="145"/>
      <c r="AI41" s="145"/>
      <c r="AJ41" s="146"/>
      <c r="AK41" s="147">
        <v>1571.4857142857143</v>
      </c>
      <c r="AL41" s="20"/>
      <c r="AM41" s="20"/>
      <c r="AN41" s="20"/>
      <c r="AO41" s="20"/>
      <c r="AP41" s="20"/>
      <c r="AQ41" s="145"/>
    </row>
    <row r="42" spans="1:43" s="10" customFormat="1">
      <c r="A42" s="10" t="s">
        <v>435</v>
      </c>
      <c r="B42" s="44" t="s">
        <v>530</v>
      </c>
      <c r="C42" s="46" t="s">
        <v>132</v>
      </c>
      <c r="D42" s="85"/>
      <c r="E42" s="143" t="s">
        <v>465</v>
      </c>
      <c r="F42" s="44" t="s">
        <v>298</v>
      </c>
      <c r="G42" s="44"/>
      <c r="H42" s="56" t="s">
        <v>769</v>
      </c>
      <c r="I42" s="20" t="s">
        <v>780</v>
      </c>
      <c r="J42" s="27">
        <v>76.7</v>
      </c>
      <c r="K42" s="28"/>
      <c r="L42" s="27"/>
      <c r="M42" s="28"/>
      <c r="N42" s="27">
        <v>76.7</v>
      </c>
      <c r="O42" s="28"/>
      <c r="P42" s="27"/>
      <c r="Q42" s="28"/>
      <c r="R42" s="27"/>
      <c r="S42" s="28"/>
      <c r="T42" s="27"/>
      <c r="U42" s="28"/>
      <c r="V42" s="27"/>
      <c r="W42" s="28"/>
      <c r="X42" s="27"/>
      <c r="Y42" s="28"/>
      <c r="Z42" s="27"/>
      <c r="AA42" s="28"/>
      <c r="AB42" s="27"/>
      <c r="AC42" s="28"/>
      <c r="AD42" s="27"/>
      <c r="AE42" s="28"/>
      <c r="AF42" s="44" t="s">
        <v>79</v>
      </c>
      <c r="AG42" s="44" t="s">
        <v>207</v>
      </c>
      <c r="AH42" s="145"/>
      <c r="AI42" s="145"/>
      <c r="AJ42" s="145"/>
      <c r="AK42" s="147"/>
      <c r="AQ42" s="145"/>
    </row>
    <row r="43" spans="1:43" s="10" customFormat="1">
      <c r="A43" s="43" t="s">
        <v>137</v>
      </c>
      <c r="B43" s="11" t="s">
        <v>68</v>
      </c>
      <c r="C43" s="11" t="s">
        <v>132</v>
      </c>
      <c r="D43" s="13">
        <v>439.81818181818181</v>
      </c>
      <c r="E43" s="15" t="s">
        <v>70</v>
      </c>
      <c r="F43" s="11" t="s">
        <v>71</v>
      </c>
      <c r="G43" s="11" t="s">
        <v>72</v>
      </c>
      <c r="H43" s="18" t="s">
        <v>108</v>
      </c>
      <c r="I43" s="17" t="s">
        <v>109</v>
      </c>
      <c r="J43" s="24">
        <v>107.5</v>
      </c>
      <c r="K43" s="25">
        <v>1.63</v>
      </c>
      <c r="L43" s="24"/>
      <c r="M43" s="26"/>
      <c r="N43" s="24">
        <v>43</v>
      </c>
      <c r="O43" s="26">
        <v>0.65</v>
      </c>
      <c r="P43" s="24"/>
      <c r="Q43" s="26"/>
      <c r="R43" s="24"/>
      <c r="S43" s="26"/>
      <c r="T43" s="24">
        <v>53.75</v>
      </c>
      <c r="U43" s="26">
        <v>0.81</v>
      </c>
      <c r="V43" s="24"/>
      <c r="W43" s="26"/>
      <c r="X43" s="24">
        <v>37.625</v>
      </c>
      <c r="Y43" s="26">
        <v>0.56999999999999995</v>
      </c>
      <c r="Z43" s="24"/>
      <c r="AA43" s="26"/>
      <c r="AB43" s="24">
        <v>37.625</v>
      </c>
      <c r="AC43" s="26">
        <v>0.56999999999999995</v>
      </c>
      <c r="AD43" s="24"/>
      <c r="AE43" s="26"/>
      <c r="AF43" s="29" t="s">
        <v>79</v>
      </c>
      <c r="AG43" s="11" t="s">
        <v>80</v>
      </c>
      <c r="AH43" s="18"/>
      <c r="AI43" s="11"/>
      <c r="AJ43" s="11"/>
      <c r="AK43" s="21"/>
      <c r="AL43" s="21" t="s">
        <v>112</v>
      </c>
      <c r="AM43" s="21"/>
      <c r="AN43" s="36">
        <v>4.2300000000000004</v>
      </c>
      <c r="AO43" s="31"/>
      <c r="AP43" s="23" t="s">
        <v>112</v>
      </c>
      <c r="AQ43" s="21" t="s">
        <v>128</v>
      </c>
    </row>
    <row r="44" spans="1:43" s="10" customFormat="1">
      <c r="A44" s="43" t="s">
        <v>137</v>
      </c>
      <c r="B44" s="44" t="s">
        <v>530</v>
      </c>
      <c r="C44" s="46" t="s">
        <v>132</v>
      </c>
      <c r="D44" s="85">
        <v>429.42</v>
      </c>
      <c r="E44" s="143" t="s">
        <v>531</v>
      </c>
      <c r="F44" s="44" t="s">
        <v>71</v>
      </c>
      <c r="G44" s="46" t="s">
        <v>72</v>
      </c>
      <c r="H44" s="56" t="s">
        <v>591</v>
      </c>
      <c r="I44" s="144" t="s">
        <v>639</v>
      </c>
      <c r="J44" s="27">
        <v>71.19</v>
      </c>
      <c r="K44" s="28">
        <v>0.83</v>
      </c>
      <c r="L44" s="117"/>
      <c r="M44" s="114"/>
      <c r="N44" s="27">
        <v>71.19</v>
      </c>
      <c r="O44" s="28">
        <v>0.83</v>
      </c>
      <c r="P44" s="27"/>
      <c r="Q44" s="28"/>
      <c r="R44" s="27"/>
      <c r="S44" s="28"/>
      <c r="T44" s="27">
        <v>71.19</v>
      </c>
      <c r="U44" s="28">
        <v>0.83</v>
      </c>
      <c r="V44" s="27"/>
      <c r="W44" s="28"/>
      <c r="X44" s="27">
        <v>71.19</v>
      </c>
      <c r="Y44" s="28">
        <v>0.83</v>
      </c>
      <c r="Z44" s="27"/>
      <c r="AA44" s="28"/>
      <c r="AB44" s="27">
        <v>71.19</v>
      </c>
      <c r="AC44" s="28">
        <v>0.83</v>
      </c>
      <c r="AD44" s="27"/>
      <c r="AE44" s="28"/>
      <c r="AF44" s="44" t="s">
        <v>79</v>
      </c>
      <c r="AG44" s="44" t="s">
        <v>80</v>
      </c>
      <c r="AH44" s="145"/>
      <c r="AI44" s="145" t="s">
        <v>593</v>
      </c>
      <c r="AJ44" s="146" t="s">
        <v>617</v>
      </c>
      <c r="AK44" s="147">
        <v>13279.999999999998</v>
      </c>
      <c r="AL44" s="20"/>
      <c r="AM44" s="20"/>
      <c r="AN44" s="20"/>
      <c r="AO44" s="20"/>
      <c r="AP44" s="20"/>
      <c r="AQ44" s="145" t="s">
        <v>596</v>
      </c>
    </row>
    <row r="45" spans="1:43" s="10" customFormat="1">
      <c r="A45" s="43" t="s">
        <v>137</v>
      </c>
      <c r="B45" s="44" t="s">
        <v>530</v>
      </c>
      <c r="C45" s="46" t="s">
        <v>132</v>
      </c>
      <c r="D45" s="85"/>
      <c r="E45" s="143" t="s">
        <v>465</v>
      </c>
      <c r="F45" s="44" t="s">
        <v>298</v>
      </c>
      <c r="G45" s="44"/>
      <c r="H45" s="56" t="s">
        <v>769</v>
      </c>
      <c r="I45" s="144" t="s">
        <v>781</v>
      </c>
      <c r="J45" s="27"/>
      <c r="K45" s="28"/>
      <c r="L45" s="27">
        <v>60</v>
      </c>
      <c r="M45" s="28"/>
      <c r="N45" s="27"/>
      <c r="O45" s="28"/>
      <c r="P45" s="27">
        <v>60</v>
      </c>
      <c r="Q45" s="28"/>
      <c r="R45" s="27"/>
      <c r="S45" s="28"/>
      <c r="T45" s="27"/>
      <c r="U45" s="28"/>
      <c r="V45" s="27"/>
      <c r="W45" s="28"/>
      <c r="X45" s="27"/>
      <c r="Y45" s="28"/>
      <c r="Z45" s="27"/>
      <c r="AA45" s="28"/>
      <c r="AB45" s="27"/>
      <c r="AC45" s="28"/>
      <c r="AD45" s="27"/>
      <c r="AE45" s="28"/>
      <c r="AF45" s="44" t="s">
        <v>79</v>
      </c>
      <c r="AG45" s="44" t="s">
        <v>207</v>
      </c>
      <c r="AH45" s="145"/>
      <c r="AI45" s="145"/>
      <c r="AJ45" s="145"/>
      <c r="AK45" s="147"/>
      <c r="AQ45" s="145"/>
    </row>
    <row r="46" spans="1:43" s="10" customFormat="1">
      <c r="A46" s="20" t="s">
        <v>397</v>
      </c>
      <c r="B46" s="55" t="s">
        <v>322</v>
      </c>
      <c r="C46" s="46" t="s">
        <v>132</v>
      </c>
      <c r="D46" s="82">
        <v>5.8406400000000005</v>
      </c>
      <c r="E46" s="43" t="s">
        <v>323</v>
      </c>
      <c r="F46" s="44" t="s">
        <v>203</v>
      </c>
      <c r="G46" s="44" t="s">
        <v>72</v>
      </c>
      <c r="H46" s="56" t="s">
        <v>398</v>
      </c>
      <c r="I46" s="56"/>
      <c r="J46" s="27">
        <v>45.682288958308312</v>
      </c>
      <c r="K46" s="28">
        <v>2.4319356001441791E-2</v>
      </c>
      <c r="L46" s="27">
        <v>0</v>
      </c>
      <c r="M46" s="28">
        <v>0</v>
      </c>
      <c r="N46" s="27">
        <v>0</v>
      </c>
      <c r="O46" s="28">
        <v>0</v>
      </c>
      <c r="P46" s="27">
        <v>45.682288958308312</v>
      </c>
      <c r="Q46" s="28">
        <v>2.4319356001441791E-2</v>
      </c>
      <c r="R46" s="27">
        <v>0</v>
      </c>
      <c r="S46" s="28">
        <v>0</v>
      </c>
      <c r="T46" s="27">
        <v>0</v>
      </c>
      <c r="U46" s="28">
        <v>0</v>
      </c>
      <c r="V46" s="27">
        <v>45.682288958308312</v>
      </c>
      <c r="W46" s="28">
        <v>2.4319356001441791E-2</v>
      </c>
      <c r="X46" s="27">
        <v>0</v>
      </c>
      <c r="Y46" s="28">
        <v>0</v>
      </c>
      <c r="Z46" s="27">
        <v>0</v>
      </c>
      <c r="AA46" s="28">
        <v>0</v>
      </c>
      <c r="AB46" s="27">
        <v>0</v>
      </c>
      <c r="AC46" s="28">
        <v>0</v>
      </c>
      <c r="AD46" s="27">
        <v>15.227429652769439</v>
      </c>
      <c r="AE46" s="28">
        <v>8.1064520004805983E-3</v>
      </c>
      <c r="AF46" s="44" t="s">
        <v>79</v>
      </c>
      <c r="AG46" s="44" t="s">
        <v>80</v>
      </c>
      <c r="AH46" s="43" t="s">
        <v>112</v>
      </c>
      <c r="AI46" s="43" t="s">
        <v>330</v>
      </c>
      <c r="AJ46" s="82">
        <v>0.3212352</v>
      </c>
      <c r="AK46" s="86" t="s">
        <v>399</v>
      </c>
      <c r="AL46" s="21"/>
      <c r="AM46" s="41"/>
      <c r="AN46" s="41"/>
      <c r="AO46" s="41"/>
      <c r="AP46" s="41"/>
      <c r="AQ46" s="20" t="s">
        <v>400</v>
      </c>
    </row>
    <row r="47" spans="1:43" s="10" customFormat="1">
      <c r="A47" s="20" t="s">
        <v>397</v>
      </c>
      <c r="B47" s="44" t="s">
        <v>530</v>
      </c>
      <c r="C47" s="46" t="s">
        <v>132</v>
      </c>
      <c r="D47" s="85">
        <v>5.8406400000000005</v>
      </c>
      <c r="E47" s="143" t="s">
        <v>531</v>
      </c>
      <c r="F47" s="44" t="s">
        <v>71</v>
      </c>
      <c r="G47" s="46" t="s">
        <v>72</v>
      </c>
      <c r="H47" s="56" t="s">
        <v>591</v>
      </c>
      <c r="I47" s="144" t="s">
        <v>640</v>
      </c>
      <c r="J47" s="27">
        <v>127.90429676799229</v>
      </c>
      <c r="K47" s="28">
        <v>6.5680643998558205E-2</v>
      </c>
      <c r="L47" s="27"/>
      <c r="M47" s="28"/>
      <c r="N47" s="27"/>
      <c r="O47" s="28"/>
      <c r="P47" s="27">
        <v>127.90429676799229</v>
      </c>
      <c r="Q47" s="28">
        <v>6.5680643998558205E-2</v>
      </c>
      <c r="R47" s="27"/>
      <c r="S47" s="28"/>
      <c r="T47" s="27"/>
      <c r="U47" s="28"/>
      <c r="V47" s="27">
        <v>127.90429676799229</v>
      </c>
      <c r="W47" s="28">
        <v>6.5680643998558205E-2</v>
      </c>
      <c r="X47" s="27"/>
      <c r="Y47" s="28"/>
      <c r="Z47" s="27"/>
      <c r="AA47" s="28"/>
      <c r="AB47" s="27"/>
      <c r="AC47" s="28"/>
      <c r="AD47" s="27">
        <v>42.634765589330769</v>
      </c>
      <c r="AE47" s="28">
        <v>2.1893547999519404E-2</v>
      </c>
      <c r="AF47" s="44" t="s">
        <v>79</v>
      </c>
      <c r="AG47" s="44" t="s">
        <v>80</v>
      </c>
      <c r="AH47" s="145"/>
      <c r="AI47" s="145" t="s">
        <v>593</v>
      </c>
      <c r="AJ47" s="146">
        <v>0.308</v>
      </c>
      <c r="AK47" s="147">
        <v>700.59353598462076</v>
      </c>
      <c r="AL47" s="20"/>
      <c r="AM47" s="20"/>
      <c r="AN47" s="20"/>
      <c r="AO47" s="20"/>
      <c r="AP47" s="20"/>
      <c r="AQ47" s="145" t="s">
        <v>598</v>
      </c>
    </row>
    <row r="48" spans="1:43" s="20" customFormat="1">
      <c r="A48" s="20" t="s">
        <v>397</v>
      </c>
      <c r="B48" s="44" t="s">
        <v>530</v>
      </c>
      <c r="C48" s="46" t="s">
        <v>132</v>
      </c>
      <c r="D48" s="85"/>
      <c r="E48" s="143" t="s">
        <v>465</v>
      </c>
      <c r="F48" s="44" t="s">
        <v>298</v>
      </c>
      <c r="G48" s="44"/>
      <c r="H48" s="56" t="s">
        <v>769</v>
      </c>
      <c r="I48" s="144" t="s">
        <v>782</v>
      </c>
      <c r="J48" s="27">
        <v>60</v>
      </c>
      <c r="K48" s="28"/>
      <c r="L48" s="27"/>
      <c r="M48" s="28"/>
      <c r="N48" s="27">
        <v>60</v>
      </c>
      <c r="O48" s="28"/>
      <c r="P48" s="27"/>
      <c r="Q48" s="28"/>
      <c r="R48" s="27"/>
      <c r="S48" s="28"/>
      <c r="T48" s="27"/>
      <c r="U48" s="28"/>
      <c r="V48" s="27"/>
      <c r="W48" s="28"/>
      <c r="X48" s="27"/>
      <c r="Y48" s="28"/>
      <c r="Z48" s="27"/>
      <c r="AA48" s="28"/>
      <c r="AB48" s="27"/>
      <c r="AC48" s="28"/>
      <c r="AD48" s="27"/>
      <c r="AE48" s="28"/>
      <c r="AF48" s="44" t="s">
        <v>79</v>
      </c>
      <c r="AG48" s="44" t="s">
        <v>207</v>
      </c>
      <c r="AH48" s="145"/>
      <c r="AI48" s="145"/>
      <c r="AJ48" s="145"/>
      <c r="AK48" s="147"/>
      <c r="AL48" s="10"/>
      <c r="AM48" s="10"/>
      <c r="AN48" s="10"/>
      <c r="AO48" s="10"/>
      <c r="AP48" s="10"/>
      <c r="AQ48" s="145"/>
    </row>
    <row r="49" spans="1:43" s="20" customFormat="1">
      <c r="A49" s="20" t="s">
        <v>321</v>
      </c>
      <c r="B49" s="55" t="s">
        <v>322</v>
      </c>
      <c r="C49" s="46" t="s">
        <v>132</v>
      </c>
      <c r="D49" s="82">
        <v>61.775999999999996</v>
      </c>
      <c r="E49" s="43" t="s">
        <v>323</v>
      </c>
      <c r="F49" s="44" t="s">
        <v>203</v>
      </c>
      <c r="G49" s="44" t="s">
        <v>170</v>
      </c>
      <c r="H49" s="56" t="s">
        <v>324</v>
      </c>
      <c r="I49" s="56"/>
      <c r="J49" s="27">
        <v>209</v>
      </c>
      <c r="K49" s="28">
        <v>2.3489144316730521</v>
      </c>
      <c r="L49" s="27">
        <v>0</v>
      </c>
      <c r="M49" s="28">
        <v>0</v>
      </c>
      <c r="N49" s="27">
        <v>0</v>
      </c>
      <c r="O49" s="28">
        <v>0</v>
      </c>
      <c r="P49" s="27">
        <v>0</v>
      </c>
      <c r="Q49" s="28">
        <v>0</v>
      </c>
      <c r="R49" s="27">
        <v>300</v>
      </c>
      <c r="S49" s="28">
        <v>3.3716475095785441</v>
      </c>
      <c r="T49" s="27">
        <v>200</v>
      </c>
      <c r="U49" s="28">
        <v>2.2477650063856962</v>
      </c>
      <c r="V49" s="84">
        <v>0</v>
      </c>
      <c r="W49" s="85">
        <v>0</v>
      </c>
      <c r="X49" s="84">
        <v>0</v>
      </c>
      <c r="Y49" s="85">
        <v>0</v>
      </c>
      <c r="Z49" s="27">
        <v>0</v>
      </c>
      <c r="AA49" s="28">
        <v>0</v>
      </c>
      <c r="AB49" s="84">
        <v>0</v>
      </c>
      <c r="AC49" s="85">
        <v>0</v>
      </c>
      <c r="AD49" s="84">
        <v>0</v>
      </c>
      <c r="AE49" s="85">
        <v>0</v>
      </c>
      <c r="AF49" s="44" t="s">
        <v>79</v>
      </c>
      <c r="AG49" s="44" t="s">
        <v>80</v>
      </c>
      <c r="AH49" s="43" t="s">
        <v>112</v>
      </c>
      <c r="AI49" s="43"/>
      <c r="AJ49" s="82" t="s">
        <v>325</v>
      </c>
      <c r="AK49" s="86" t="s">
        <v>326</v>
      </c>
      <c r="AL49" s="21"/>
      <c r="AM49" s="41"/>
      <c r="AN49" s="41"/>
      <c r="AO49" s="41"/>
      <c r="AP49" s="41"/>
      <c r="AQ49" s="20" t="s">
        <v>327</v>
      </c>
    </row>
    <row r="50" spans="1:43" s="20" customFormat="1">
      <c r="A50" s="20" t="s">
        <v>321</v>
      </c>
      <c r="B50" s="16" t="s">
        <v>464</v>
      </c>
      <c r="C50" s="16" t="s">
        <v>132</v>
      </c>
      <c r="D50" s="102"/>
      <c r="E50" s="19" t="s">
        <v>465</v>
      </c>
      <c r="F50" s="16" t="s">
        <v>203</v>
      </c>
      <c r="G50" s="16" t="s">
        <v>267</v>
      </c>
      <c r="H50" s="32" t="s">
        <v>467</v>
      </c>
      <c r="I50" s="32" t="s">
        <v>469</v>
      </c>
      <c r="J50" s="24"/>
      <c r="K50" s="25">
        <v>0</v>
      </c>
      <c r="L50" s="24">
        <v>75</v>
      </c>
      <c r="M50" s="25">
        <v>0.5</v>
      </c>
      <c r="N50" s="104">
        <v>0</v>
      </c>
      <c r="O50" s="25">
        <v>0</v>
      </c>
      <c r="P50" s="104">
        <v>0</v>
      </c>
      <c r="Q50" s="25">
        <v>0</v>
      </c>
      <c r="R50" s="104"/>
      <c r="S50" s="25"/>
      <c r="T50" s="104"/>
      <c r="U50" s="102"/>
      <c r="V50" s="104"/>
      <c r="W50" s="102"/>
      <c r="X50" s="104"/>
      <c r="Y50" s="102"/>
      <c r="Z50" s="104"/>
      <c r="AA50" s="25"/>
      <c r="AB50" s="104"/>
      <c r="AC50" s="102"/>
      <c r="AD50" s="104"/>
      <c r="AE50" s="102"/>
      <c r="AF50" s="11" t="s">
        <v>79</v>
      </c>
      <c r="AG50" s="16" t="s">
        <v>80</v>
      </c>
      <c r="AH50" s="21"/>
      <c r="AI50" s="21"/>
      <c r="AJ50" s="21"/>
      <c r="AK50" s="21"/>
      <c r="AM50" s="12"/>
      <c r="AO50" s="115"/>
      <c r="AQ50" s="21"/>
    </row>
    <row r="51" spans="1:43" s="20" customFormat="1">
      <c r="A51" s="20" t="s">
        <v>321</v>
      </c>
      <c r="B51" s="16" t="s">
        <v>464</v>
      </c>
      <c r="C51" s="16" t="s">
        <v>132</v>
      </c>
      <c r="D51" s="102"/>
      <c r="E51" s="19" t="s">
        <v>465</v>
      </c>
      <c r="F51" s="16" t="s">
        <v>203</v>
      </c>
      <c r="G51" s="16" t="s">
        <v>72</v>
      </c>
      <c r="H51" s="32" t="s">
        <v>111</v>
      </c>
      <c r="I51" s="32"/>
      <c r="J51" s="24">
        <v>80</v>
      </c>
      <c r="K51" s="25">
        <v>0.86529006882989201</v>
      </c>
      <c r="L51" s="51">
        <v>1.0294994919215039E-2</v>
      </c>
      <c r="M51" s="25">
        <v>1.1135196077813711E-4</v>
      </c>
      <c r="N51" s="24">
        <v>110</v>
      </c>
      <c r="O51" s="25">
        <v>1.1897738446411013</v>
      </c>
      <c r="P51" s="24"/>
      <c r="Q51" s="25"/>
      <c r="R51" s="24">
        <v>95</v>
      </c>
      <c r="S51" s="25">
        <v>1.0275319567354968</v>
      </c>
      <c r="T51" s="24"/>
      <c r="U51" s="26"/>
      <c r="V51" s="24"/>
      <c r="W51" s="26"/>
      <c r="X51" s="24"/>
      <c r="Y51" s="26"/>
      <c r="Z51" s="24">
        <v>32</v>
      </c>
      <c r="AA51" s="25">
        <v>0.34611602753195675</v>
      </c>
      <c r="AB51" s="24"/>
      <c r="AC51" s="26"/>
      <c r="AD51" s="24"/>
      <c r="AE51" s="26"/>
      <c r="AF51" s="11" t="s">
        <v>79</v>
      </c>
      <c r="AG51" s="11" t="s">
        <v>80</v>
      </c>
      <c r="AH51" s="21"/>
      <c r="AI51" s="21"/>
      <c r="AJ51" s="21"/>
      <c r="AK51" s="21"/>
      <c r="AL51" s="115"/>
      <c r="AM51" s="12"/>
      <c r="AN51" s="10"/>
      <c r="AO51" s="115"/>
      <c r="AQ51" s="21"/>
    </row>
    <row r="52" spans="1:43" s="20" customFormat="1">
      <c r="A52" s="20" t="s">
        <v>321</v>
      </c>
      <c r="B52" s="44" t="s">
        <v>530</v>
      </c>
      <c r="C52" s="46" t="s">
        <v>132</v>
      </c>
      <c r="D52" s="85"/>
      <c r="E52" s="143" t="s">
        <v>465</v>
      </c>
      <c r="F52" s="44" t="s">
        <v>298</v>
      </c>
      <c r="G52" s="44"/>
      <c r="H52" s="56" t="s">
        <v>769</v>
      </c>
      <c r="I52" s="20" t="s">
        <v>783</v>
      </c>
      <c r="J52" s="27"/>
      <c r="K52" s="28"/>
      <c r="L52" s="27">
        <v>79</v>
      </c>
      <c r="M52" s="28"/>
      <c r="N52" s="27"/>
      <c r="O52" s="28"/>
      <c r="P52" s="27">
        <v>79</v>
      </c>
      <c r="Q52" s="28"/>
      <c r="R52" s="27"/>
      <c r="S52" s="28"/>
      <c r="T52" s="27"/>
      <c r="U52" s="28"/>
      <c r="V52" s="27"/>
      <c r="W52" s="28"/>
      <c r="X52" s="27"/>
      <c r="Y52" s="28"/>
      <c r="Z52" s="27"/>
      <c r="AA52" s="28"/>
      <c r="AB52" s="27"/>
      <c r="AC52" s="28"/>
      <c r="AD52" s="27"/>
      <c r="AE52" s="28"/>
      <c r="AF52" s="44" t="s">
        <v>79</v>
      </c>
      <c r="AG52" s="44" t="s">
        <v>207</v>
      </c>
      <c r="AH52" s="145"/>
      <c r="AI52" s="145"/>
      <c r="AJ52" s="145"/>
      <c r="AK52" s="147"/>
      <c r="AL52" s="10"/>
      <c r="AM52" s="10"/>
      <c r="AN52" s="10"/>
      <c r="AO52" s="10"/>
      <c r="AP52" s="10"/>
      <c r="AQ52" s="145"/>
    </row>
    <row r="53" spans="1:43" s="20" customFormat="1">
      <c r="A53" s="21" t="s">
        <v>138</v>
      </c>
      <c r="B53" s="11" t="s">
        <v>68</v>
      </c>
      <c r="C53" s="11" t="s">
        <v>132</v>
      </c>
      <c r="D53" s="13"/>
      <c r="E53" s="15" t="s">
        <v>70</v>
      </c>
      <c r="F53" s="11" t="s">
        <v>71</v>
      </c>
      <c r="G53" s="11" t="s">
        <v>72</v>
      </c>
      <c r="H53" s="18" t="s">
        <v>108</v>
      </c>
      <c r="I53" s="18" t="s">
        <v>139</v>
      </c>
      <c r="J53" s="24"/>
      <c r="K53" s="25"/>
      <c r="L53" s="24">
        <v>49.500525000000003</v>
      </c>
      <c r="M53" s="26">
        <v>0.4</v>
      </c>
      <c r="N53" s="24">
        <v>33.000349999999997</v>
      </c>
      <c r="O53" s="26">
        <v>0.15</v>
      </c>
      <c r="P53" s="24">
        <v>16.500174999999999</v>
      </c>
      <c r="Q53" s="26">
        <v>0.05</v>
      </c>
      <c r="R53" s="24"/>
      <c r="S53" s="26"/>
      <c r="T53" s="24"/>
      <c r="U53" s="26"/>
      <c r="V53" s="24"/>
      <c r="W53" s="26"/>
      <c r="X53" s="24"/>
      <c r="Y53" s="26"/>
      <c r="Z53" s="24"/>
      <c r="AA53" s="26"/>
      <c r="AB53" s="24"/>
      <c r="AC53" s="26"/>
      <c r="AD53" s="24"/>
      <c r="AE53" s="26"/>
      <c r="AF53" s="29" t="s">
        <v>79</v>
      </c>
      <c r="AG53" s="11" t="s">
        <v>80</v>
      </c>
      <c r="AH53" s="18"/>
      <c r="AI53" s="21" t="s">
        <v>81</v>
      </c>
      <c r="AJ53" s="21"/>
      <c r="AK53" s="21"/>
      <c r="AL53" s="21" t="s">
        <v>112</v>
      </c>
      <c r="AM53" s="21"/>
      <c r="AN53" s="36">
        <v>0.6</v>
      </c>
      <c r="AO53" s="31"/>
      <c r="AP53" s="23" t="s">
        <v>112</v>
      </c>
      <c r="AQ53" s="21"/>
    </row>
    <row r="54" spans="1:43" s="20" customFormat="1">
      <c r="A54" s="21" t="s">
        <v>138</v>
      </c>
      <c r="B54" s="11" t="s">
        <v>68</v>
      </c>
      <c r="C54" s="11" t="s">
        <v>132</v>
      </c>
      <c r="D54" s="13"/>
      <c r="E54" s="15" t="s">
        <v>70</v>
      </c>
      <c r="F54" s="11" t="s">
        <v>71</v>
      </c>
      <c r="G54" s="11" t="s">
        <v>170</v>
      </c>
      <c r="H54" s="17" t="s">
        <v>176</v>
      </c>
      <c r="I54" s="18" t="s">
        <v>177</v>
      </c>
      <c r="J54" s="51"/>
      <c r="K54" s="26"/>
      <c r="L54" s="24">
        <v>126.985</v>
      </c>
      <c r="M54" s="26">
        <v>2</v>
      </c>
      <c r="N54" s="24"/>
      <c r="O54" s="26"/>
      <c r="P54" s="24"/>
      <c r="Q54" s="26"/>
      <c r="R54" s="24"/>
      <c r="S54" s="26"/>
      <c r="T54" s="24"/>
      <c r="U54" s="26"/>
      <c r="V54" s="24"/>
      <c r="W54" s="26"/>
      <c r="X54" s="24"/>
      <c r="Y54" s="26"/>
      <c r="Z54" s="24"/>
      <c r="AA54" s="26"/>
      <c r="AB54" s="24"/>
      <c r="AC54" s="26"/>
      <c r="AD54" s="24"/>
      <c r="AE54" s="26"/>
      <c r="AF54" s="29" t="s">
        <v>79</v>
      </c>
      <c r="AG54" s="11" t="s">
        <v>80</v>
      </c>
      <c r="AH54" s="18"/>
      <c r="AI54" s="21" t="s">
        <v>81</v>
      </c>
      <c r="AJ54" s="21"/>
      <c r="AK54" s="21"/>
      <c r="AL54" s="21" t="s">
        <v>180</v>
      </c>
      <c r="AM54" s="21" t="s">
        <v>181</v>
      </c>
      <c r="AN54" s="36">
        <v>2</v>
      </c>
      <c r="AO54" s="31">
        <v>0.6</v>
      </c>
      <c r="AP54" s="23">
        <v>18.181818181818183</v>
      </c>
      <c r="AQ54" s="21"/>
    </row>
    <row r="55" spans="1:43" s="20" customFormat="1">
      <c r="A55" s="21" t="s">
        <v>138</v>
      </c>
      <c r="B55" s="11" t="s">
        <v>68</v>
      </c>
      <c r="C55" s="11" t="s">
        <v>132</v>
      </c>
      <c r="D55" s="13"/>
      <c r="E55" s="15" t="s">
        <v>70</v>
      </c>
      <c r="F55" s="11" t="s">
        <v>209</v>
      </c>
      <c r="G55" s="11" t="s">
        <v>170</v>
      </c>
      <c r="H55" s="17" t="s">
        <v>176</v>
      </c>
      <c r="I55" s="18" t="s">
        <v>177</v>
      </c>
      <c r="J55" s="24">
        <v>32.25</v>
      </c>
      <c r="K55" s="25"/>
      <c r="L55" s="24"/>
      <c r="M55" s="26"/>
      <c r="N55" s="24"/>
      <c r="O55" s="26"/>
      <c r="P55" s="24"/>
      <c r="Q55" s="26"/>
      <c r="R55" s="24"/>
      <c r="S55" s="26"/>
      <c r="T55" s="24"/>
      <c r="U55" s="26"/>
      <c r="V55" s="24"/>
      <c r="W55" s="26"/>
      <c r="X55" s="24"/>
      <c r="Y55" s="26"/>
      <c r="Z55" s="24"/>
      <c r="AA55" s="26"/>
      <c r="AB55" s="24"/>
      <c r="AC55" s="26"/>
      <c r="AD55" s="24"/>
      <c r="AE55" s="26"/>
      <c r="AF55" s="29" t="s">
        <v>79</v>
      </c>
      <c r="AG55" s="11" t="s">
        <v>207</v>
      </c>
      <c r="AH55" s="18"/>
      <c r="AI55" s="21" t="s">
        <v>81</v>
      </c>
      <c r="AJ55" s="21"/>
      <c r="AK55" s="21"/>
      <c r="AL55" s="21" t="s">
        <v>180</v>
      </c>
      <c r="AM55" s="21"/>
      <c r="AN55" s="36">
        <v>0</v>
      </c>
      <c r="AO55" s="31"/>
      <c r="AP55" s="23">
        <v>0</v>
      </c>
      <c r="AQ55" s="21"/>
    </row>
    <row r="56" spans="1:43" s="20" customFormat="1">
      <c r="A56" s="21" t="s">
        <v>138</v>
      </c>
      <c r="B56" s="11" t="s">
        <v>68</v>
      </c>
      <c r="C56" s="11" t="s">
        <v>132</v>
      </c>
      <c r="D56" s="13"/>
      <c r="E56" s="15" t="s">
        <v>70</v>
      </c>
      <c r="F56" s="11" t="s">
        <v>298</v>
      </c>
      <c r="G56" s="11" t="s">
        <v>221</v>
      </c>
      <c r="H56" s="18" t="s">
        <v>221</v>
      </c>
      <c r="I56" s="18" t="s">
        <v>299</v>
      </c>
      <c r="J56" s="24"/>
      <c r="K56" s="25"/>
      <c r="L56" s="24">
        <v>110.169225</v>
      </c>
      <c r="M56" s="26"/>
      <c r="N56" s="24"/>
      <c r="O56" s="26"/>
      <c r="P56" s="24">
        <v>110.169225</v>
      </c>
      <c r="Q56" s="26"/>
      <c r="R56" s="24"/>
      <c r="S56" s="26"/>
      <c r="T56" s="24"/>
      <c r="U56" s="26"/>
      <c r="V56" s="24"/>
      <c r="W56" s="26"/>
      <c r="X56" s="24"/>
      <c r="Y56" s="26"/>
      <c r="Z56" s="24"/>
      <c r="AA56" s="26"/>
      <c r="AB56" s="24"/>
      <c r="AC56" s="26"/>
      <c r="AD56" s="24"/>
      <c r="AE56" s="26"/>
      <c r="AF56" s="29" t="s">
        <v>79</v>
      </c>
      <c r="AG56" s="11" t="s">
        <v>207</v>
      </c>
      <c r="AH56" s="18"/>
      <c r="AI56" s="21" t="s">
        <v>81</v>
      </c>
      <c r="AJ56" s="21"/>
      <c r="AK56" s="21"/>
      <c r="AL56" s="21" t="s">
        <v>112</v>
      </c>
      <c r="AM56" s="21"/>
      <c r="AN56" s="36">
        <v>0</v>
      </c>
      <c r="AO56" s="31"/>
      <c r="AP56" s="23">
        <v>0</v>
      </c>
      <c r="AQ56" s="21"/>
    </row>
    <row r="57" spans="1:43" s="20" customFormat="1">
      <c r="A57" s="20" t="s">
        <v>470</v>
      </c>
      <c r="B57" s="16" t="s">
        <v>464</v>
      </c>
      <c r="C57" s="16" t="s">
        <v>132</v>
      </c>
      <c r="D57" s="102"/>
      <c r="E57" s="19" t="s">
        <v>465</v>
      </c>
      <c r="F57" s="16" t="s">
        <v>203</v>
      </c>
      <c r="G57" s="16" t="s">
        <v>72</v>
      </c>
      <c r="H57" s="32" t="s">
        <v>111</v>
      </c>
      <c r="I57" s="32"/>
      <c r="J57" s="104">
        <v>120</v>
      </c>
      <c r="K57" s="25">
        <v>1.2979351032448381</v>
      </c>
      <c r="L57" s="104"/>
      <c r="M57" s="25"/>
      <c r="N57" s="104">
        <v>120</v>
      </c>
      <c r="O57" s="25">
        <v>1.2979351032448381</v>
      </c>
      <c r="P57" s="117"/>
      <c r="Q57" s="28"/>
      <c r="R57" s="27"/>
      <c r="S57" s="28"/>
      <c r="T57" s="51"/>
      <c r="U57" s="28"/>
      <c r="V57" s="27"/>
      <c r="W57" s="28"/>
      <c r="X57" s="27"/>
      <c r="Y57" s="28"/>
      <c r="Z57" s="27">
        <v>26</v>
      </c>
      <c r="AA57" s="25">
        <v>0.28121927236971489</v>
      </c>
      <c r="AB57" s="27"/>
      <c r="AC57" s="28"/>
      <c r="AD57" s="27"/>
      <c r="AE57" s="28"/>
      <c r="AF57" s="11" t="s">
        <v>79</v>
      </c>
      <c r="AG57" s="11" t="s">
        <v>80</v>
      </c>
      <c r="AH57" s="21"/>
      <c r="AI57" s="21"/>
      <c r="AJ57" s="21"/>
      <c r="AK57" s="115"/>
      <c r="AL57" s="12"/>
      <c r="AM57" s="12"/>
      <c r="AN57" s="115"/>
      <c r="AQ57" s="21"/>
    </row>
    <row r="58" spans="1:43" s="20" customFormat="1">
      <c r="A58" s="20" t="s">
        <v>470</v>
      </c>
      <c r="B58" s="16" t="s">
        <v>464</v>
      </c>
      <c r="C58" s="16" t="s">
        <v>132</v>
      </c>
      <c r="D58" s="102"/>
      <c r="E58" s="19" t="s">
        <v>465</v>
      </c>
      <c r="F58" s="16" t="s">
        <v>203</v>
      </c>
      <c r="G58" s="16" t="s">
        <v>72</v>
      </c>
      <c r="H58" s="32" t="s">
        <v>111</v>
      </c>
      <c r="I58" s="32"/>
      <c r="J58" s="104">
        <v>60</v>
      </c>
      <c r="K58" s="25">
        <v>0.64896755162241904</v>
      </c>
      <c r="L58" s="104"/>
      <c r="M58" s="102"/>
      <c r="N58" s="104">
        <v>80</v>
      </c>
      <c r="O58" s="25">
        <v>0.86529006882989201</v>
      </c>
      <c r="P58" s="117"/>
      <c r="Q58" s="28"/>
      <c r="R58" s="27">
        <v>190</v>
      </c>
      <c r="S58" s="25">
        <v>2.0550639134709936</v>
      </c>
      <c r="T58" s="117"/>
      <c r="U58" s="28"/>
      <c r="V58" s="27"/>
      <c r="W58" s="28"/>
      <c r="X58" s="27"/>
      <c r="Y58" s="28"/>
      <c r="Z58" s="27">
        <v>38</v>
      </c>
      <c r="AA58" s="25">
        <v>0.41101278269419866</v>
      </c>
      <c r="AB58" s="27"/>
      <c r="AC58" s="28"/>
      <c r="AD58" s="27"/>
      <c r="AE58" s="28"/>
      <c r="AF58" s="11" t="s">
        <v>79</v>
      </c>
      <c r="AG58" s="11" t="s">
        <v>80</v>
      </c>
      <c r="AH58" s="21"/>
      <c r="AI58" s="21"/>
      <c r="AJ58" s="21"/>
      <c r="AK58" s="21"/>
      <c r="AL58" s="115"/>
      <c r="AM58" s="12"/>
      <c r="AN58" s="12"/>
      <c r="AO58" s="115"/>
      <c r="AQ58" s="21"/>
    </row>
    <row r="59" spans="1:43" s="20" customFormat="1">
      <c r="A59" s="20" t="s">
        <v>470</v>
      </c>
      <c r="B59" s="44" t="s">
        <v>530</v>
      </c>
      <c r="C59" s="46" t="s">
        <v>132</v>
      </c>
      <c r="D59" s="85"/>
      <c r="E59" s="143" t="s">
        <v>465</v>
      </c>
      <c r="F59" s="44" t="s">
        <v>298</v>
      </c>
      <c r="G59" s="44"/>
      <c r="H59" s="56" t="s">
        <v>769</v>
      </c>
      <c r="I59" s="144" t="s">
        <v>784</v>
      </c>
      <c r="J59" s="27">
        <v>78</v>
      </c>
      <c r="K59" s="28"/>
      <c r="L59" s="27"/>
      <c r="M59" s="28"/>
      <c r="N59" s="27">
        <v>78</v>
      </c>
      <c r="O59" s="28"/>
      <c r="P59" s="27"/>
      <c r="Q59" s="28"/>
      <c r="R59" s="27"/>
      <c r="S59" s="28"/>
      <c r="T59" s="27"/>
      <c r="U59" s="28"/>
      <c r="V59" s="27"/>
      <c r="W59" s="28"/>
      <c r="X59" s="27"/>
      <c r="Y59" s="28"/>
      <c r="Z59" s="27"/>
      <c r="AA59" s="28"/>
      <c r="AB59" s="27"/>
      <c r="AC59" s="28"/>
      <c r="AD59" s="27"/>
      <c r="AE59" s="28"/>
      <c r="AF59" s="44" t="s">
        <v>79</v>
      </c>
      <c r="AG59" s="44" t="s">
        <v>207</v>
      </c>
      <c r="AH59" s="145"/>
      <c r="AI59" s="145"/>
      <c r="AJ59" s="145"/>
      <c r="AK59" s="147"/>
      <c r="AL59" s="10"/>
      <c r="AM59" s="10"/>
      <c r="AN59" s="10"/>
      <c r="AO59" s="10"/>
      <c r="AP59" s="10"/>
      <c r="AQ59" s="145"/>
    </row>
    <row r="60" spans="1:43" s="10" customFormat="1">
      <c r="A60" s="43" t="s">
        <v>356</v>
      </c>
      <c r="B60" s="55" t="s">
        <v>322</v>
      </c>
      <c r="C60" s="46" t="s">
        <v>69</v>
      </c>
      <c r="D60" s="82">
        <v>14240.376800000002</v>
      </c>
      <c r="E60" s="43" t="s">
        <v>323</v>
      </c>
      <c r="F60" s="44" t="s">
        <v>203</v>
      </c>
      <c r="G60" s="44" t="s">
        <v>72</v>
      </c>
      <c r="H60" s="56" t="s">
        <v>109</v>
      </c>
      <c r="I60" s="56"/>
      <c r="J60" s="27">
        <v>776.25</v>
      </c>
      <c r="K60" s="28">
        <v>8.8255813953488378</v>
      </c>
      <c r="L60" s="27">
        <v>776.25</v>
      </c>
      <c r="M60" s="28">
        <v>8.8255813953488378</v>
      </c>
      <c r="N60" s="27">
        <v>776.25</v>
      </c>
      <c r="O60" s="28">
        <v>8.8255813953488378</v>
      </c>
      <c r="P60" s="27">
        <v>776.25</v>
      </c>
      <c r="Q60" s="28">
        <v>8.8255813953488378</v>
      </c>
      <c r="R60" s="27">
        <v>345</v>
      </c>
      <c r="S60" s="28">
        <v>3.9224806201550386</v>
      </c>
      <c r="T60" s="27">
        <v>0</v>
      </c>
      <c r="U60" s="28">
        <v>0</v>
      </c>
      <c r="V60" s="27">
        <v>0</v>
      </c>
      <c r="W60" s="28">
        <v>0</v>
      </c>
      <c r="X60" s="27">
        <v>0</v>
      </c>
      <c r="Y60" s="28">
        <v>0</v>
      </c>
      <c r="Z60" s="27">
        <v>0</v>
      </c>
      <c r="AA60" s="28">
        <v>0</v>
      </c>
      <c r="AB60" s="27">
        <v>0</v>
      </c>
      <c r="AC60" s="28">
        <v>0</v>
      </c>
      <c r="AD60" s="27">
        <v>0</v>
      </c>
      <c r="AE60" s="28">
        <v>0</v>
      </c>
      <c r="AF60" s="44" t="s">
        <v>79</v>
      </c>
      <c r="AG60" s="44" t="s">
        <v>80</v>
      </c>
      <c r="AH60" s="43" t="s">
        <v>112</v>
      </c>
      <c r="AI60" s="43" t="s">
        <v>112</v>
      </c>
      <c r="AJ60" s="82">
        <v>783.22072400000002</v>
      </c>
      <c r="AK60" s="86" t="s">
        <v>112</v>
      </c>
      <c r="AL60" s="21"/>
      <c r="AM60" s="20"/>
      <c r="AN60" s="20"/>
      <c r="AO60" s="20"/>
      <c r="AP60" s="20"/>
      <c r="AQ60" s="20" t="s">
        <v>332</v>
      </c>
    </row>
    <row r="61" spans="1:43" s="10" customFormat="1">
      <c r="A61" s="43" t="s">
        <v>356</v>
      </c>
      <c r="B61" s="55" t="s">
        <v>322</v>
      </c>
      <c r="C61" s="46" t="s">
        <v>69</v>
      </c>
      <c r="D61" s="82">
        <v>14240.376800000002</v>
      </c>
      <c r="E61" s="43" t="s">
        <v>323</v>
      </c>
      <c r="F61" s="44" t="s">
        <v>203</v>
      </c>
      <c r="G61" s="44" t="s">
        <v>170</v>
      </c>
      <c r="H61" s="56" t="s">
        <v>329</v>
      </c>
      <c r="I61" s="56"/>
      <c r="J61" s="27">
        <v>6366.5767782393477</v>
      </c>
      <c r="K61" s="28">
        <v>70.062664178556091</v>
      </c>
      <c r="L61" s="27">
        <v>6366.5767782393477</v>
      </c>
      <c r="M61" s="28">
        <v>70.062664178556091</v>
      </c>
      <c r="N61" s="27">
        <v>6366.5767782393477</v>
      </c>
      <c r="O61" s="28">
        <v>70.062664178556091</v>
      </c>
      <c r="P61" s="27">
        <v>2122.1922594131156</v>
      </c>
      <c r="Q61" s="28">
        <v>23.354221392852033</v>
      </c>
      <c r="R61" s="27">
        <v>0</v>
      </c>
      <c r="S61" s="28">
        <v>0</v>
      </c>
      <c r="T61" s="27">
        <v>0</v>
      </c>
      <c r="U61" s="28">
        <v>0</v>
      </c>
      <c r="V61" s="27">
        <v>0</v>
      </c>
      <c r="W61" s="28">
        <v>0</v>
      </c>
      <c r="X61" s="27">
        <v>0</v>
      </c>
      <c r="Y61" s="28">
        <v>0</v>
      </c>
      <c r="Z61" s="27">
        <v>0</v>
      </c>
      <c r="AA61" s="28">
        <v>0</v>
      </c>
      <c r="AB61" s="27">
        <v>0</v>
      </c>
      <c r="AC61" s="28">
        <v>0</v>
      </c>
      <c r="AD61" s="27">
        <v>0</v>
      </c>
      <c r="AE61" s="28">
        <v>0</v>
      </c>
      <c r="AF61" s="44" t="s">
        <v>79</v>
      </c>
      <c r="AG61" s="44" t="s">
        <v>80</v>
      </c>
      <c r="AH61" s="43" t="s">
        <v>112</v>
      </c>
      <c r="AI61" s="43" t="s">
        <v>330</v>
      </c>
      <c r="AJ61" s="82">
        <v>675.28604000000007</v>
      </c>
      <c r="AK61" s="86" t="s">
        <v>326</v>
      </c>
      <c r="AL61" s="21"/>
      <c r="AM61" s="41"/>
      <c r="AN61" s="41"/>
      <c r="AO61" s="41"/>
      <c r="AP61" s="41"/>
      <c r="AQ61" s="20" t="s">
        <v>332</v>
      </c>
    </row>
    <row r="62" spans="1:43" s="10" customFormat="1">
      <c r="A62" s="43" t="s">
        <v>356</v>
      </c>
      <c r="B62" s="55" t="s">
        <v>322</v>
      </c>
      <c r="C62" s="46" t="s">
        <v>69</v>
      </c>
      <c r="D62" s="96" t="s">
        <v>112</v>
      </c>
      <c r="E62" s="43" t="s">
        <v>423</v>
      </c>
      <c r="F62" s="44" t="s">
        <v>298</v>
      </c>
      <c r="G62" s="44" t="s">
        <v>424</v>
      </c>
      <c r="H62" s="56" t="s">
        <v>425</v>
      </c>
      <c r="I62" s="56"/>
      <c r="J62" s="27">
        <v>377.32499999999999</v>
      </c>
      <c r="K62" s="28">
        <v>0</v>
      </c>
      <c r="L62" s="27">
        <v>0</v>
      </c>
      <c r="M62" s="28">
        <v>0</v>
      </c>
      <c r="N62" s="27">
        <v>377.32499999999999</v>
      </c>
      <c r="O62" s="28">
        <v>0</v>
      </c>
      <c r="P62" s="27">
        <v>0</v>
      </c>
      <c r="Q62" s="28">
        <v>0</v>
      </c>
      <c r="R62" s="27">
        <v>0</v>
      </c>
      <c r="S62" s="28">
        <v>0</v>
      </c>
      <c r="T62" s="27">
        <v>0</v>
      </c>
      <c r="U62" s="28">
        <v>0</v>
      </c>
      <c r="V62" s="27">
        <v>0</v>
      </c>
      <c r="W62" s="28">
        <v>0</v>
      </c>
      <c r="X62" s="27">
        <v>0</v>
      </c>
      <c r="Y62" s="28">
        <v>0</v>
      </c>
      <c r="Z62" s="27">
        <v>0</v>
      </c>
      <c r="AA62" s="28">
        <v>0</v>
      </c>
      <c r="AB62" s="27">
        <v>0</v>
      </c>
      <c r="AC62" s="28">
        <v>0</v>
      </c>
      <c r="AD62" s="27">
        <v>0</v>
      </c>
      <c r="AE62" s="28">
        <v>0</v>
      </c>
      <c r="AF62" s="44" t="s">
        <v>79</v>
      </c>
      <c r="AG62" s="44" t="s">
        <v>207</v>
      </c>
      <c r="AH62" s="43" t="s">
        <v>112</v>
      </c>
      <c r="AI62" s="43" t="s">
        <v>112</v>
      </c>
      <c r="AJ62" s="82"/>
      <c r="AK62" s="86" t="s">
        <v>112</v>
      </c>
      <c r="AL62" s="21"/>
      <c r="AM62" s="40"/>
      <c r="AN62" s="40"/>
      <c r="AO62" s="40"/>
      <c r="AP62" s="40"/>
      <c r="AQ62" s="20" t="s">
        <v>112</v>
      </c>
    </row>
    <row r="63" spans="1:43" s="10" customFormat="1">
      <c r="A63" s="43" t="s">
        <v>356</v>
      </c>
      <c r="B63" s="55" t="s">
        <v>322</v>
      </c>
      <c r="C63" s="46" t="s">
        <v>69</v>
      </c>
      <c r="D63" s="96" t="s">
        <v>112</v>
      </c>
      <c r="E63" s="43" t="s">
        <v>445</v>
      </c>
      <c r="F63" s="44" t="s">
        <v>225</v>
      </c>
      <c r="G63" s="44" t="s">
        <v>446</v>
      </c>
      <c r="H63" s="56" t="s">
        <v>447</v>
      </c>
      <c r="I63" s="56"/>
      <c r="J63" s="27">
        <v>1000</v>
      </c>
      <c r="K63" s="28">
        <v>0</v>
      </c>
      <c r="L63" s="27">
        <v>0</v>
      </c>
      <c r="M63" s="28">
        <v>0</v>
      </c>
      <c r="N63" s="27">
        <v>0</v>
      </c>
      <c r="O63" s="28">
        <v>0</v>
      </c>
      <c r="P63" s="27">
        <v>0</v>
      </c>
      <c r="Q63" s="28">
        <v>0</v>
      </c>
      <c r="R63" s="27">
        <v>0</v>
      </c>
      <c r="S63" s="85">
        <v>0</v>
      </c>
      <c r="T63" s="27">
        <v>0</v>
      </c>
      <c r="U63" s="85">
        <v>0</v>
      </c>
      <c r="V63" s="84">
        <v>0</v>
      </c>
      <c r="W63" s="85">
        <v>0</v>
      </c>
      <c r="X63" s="84">
        <v>0</v>
      </c>
      <c r="Y63" s="85">
        <v>0</v>
      </c>
      <c r="Z63" s="27">
        <v>0</v>
      </c>
      <c r="AA63" s="85">
        <v>0</v>
      </c>
      <c r="AB63" s="84">
        <v>0</v>
      </c>
      <c r="AC63" s="85">
        <v>0</v>
      </c>
      <c r="AD63" s="84">
        <v>0</v>
      </c>
      <c r="AE63" s="85">
        <v>0</v>
      </c>
      <c r="AF63" s="44" t="s">
        <v>79</v>
      </c>
      <c r="AG63" s="44" t="s">
        <v>207</v>
      </c>
      <c r="AH63" s="43" t="s">
        <v>112</v>
      </c>
      <c r="AI63" s="43" t="s">
        <v>112</v>
      </c>
      <c r="AJ63" s="82" t="s">
        <v>112</v>
      </c>
      <c r="AK63" s="86" t="s">
        <v>112</v>
      </c>
      <c r="AL63" s="21"/>
      <c r="AM63" s="20"/>
      <c r="AN63" s="20"/>
      <c r="AO63" s="20"/>
      <c r="AP63" s="20"/>
      <c r="AQ63" s="20" t="s">
        <v>112</v>
      </c>
    </row>
    <row r="64" spans="1:43" s="10" customFormat="1">
      <c r="A64" s="43" t="s">
        <v>356</v>
      </c>
      <c r="B64" s="16" t="s">
        <v>464</v>
      </c>
      <c r="C64" s="16" t="s">
        <v>69</v>
      </c>
      <c r="D64" s="102"/>
      <c r="E64" s="19" t="s">
        <v>465</v>
      </c>
      <c r="F64" s="16" t="s">
        <v>203</v>
      </c>
      <c r="G64" s="16" t="s">
        <v>72</v>
      </c>
      <c r="H64" s="32" t="s">
        <v>467</v>
      </c>
      <c r="I64" s="32" t="s">
        <v>342</v>
      </c>
      <c r="J64" s="51"/>
      <c r="K64" s="25">
        <v>0</v>
      </c>
      <c r="L64" s="51">
        <v>480</v>
      </c>
      <c r="M64" s="25">
        <v>5.1917404129793523</v>
      </c>
      <c r="N64" s="27">
        <v>0</v>
      </c>
      <c r="O64" s="28"/>
      <c r="P64" s="27">
        <v>0</v>
      </c>
      <c r="Q64" s="28"/>
      <c r="R64" s="27"/>
      <c r="S64" s="28"/>
      <c r="T64" s="27"/>
      <c r="U64" s="28"/>
      <c r="V64" s="27"/>
      <c r="W64" s="28"/>
      <c r="X64" s="27"/>
      <c r="Y64" s="28"/>
      <c r="Z64" s="27"/>
      <c r="AA64" s="28"/>
      <c r="AB64" s="27"/>
      <c r="AC64" s="28"/>
      <c r="AD64" s="27"/>
      <c r="AE64" s="28"/>
      <c r="AF64" s="11" t="s">
        <v>79</v>
      </c>
      <c r="AG64" s="11" t="s">
        <v>80</v>
      </c>
      <c r="AH64" s="20"/>
      <c r="AI64" s="20"/>
      <c r="AJ64" s="20"/>
      <c r="AK64" s="20"/>
      <c r="AL64" s="12"/>
      <c r="AM64" s="12"/>
      <c r="AN64" s="115"/>
      <c r="AO64" s="20"/>
      <c r="AP64" s="20"/>
      <c r="AQ64" s="21"/>
    </row>
    <row r="65" spans="1:43" s="20" customFormat="1">
      <c r="A65" s="43" t="s">
        <v>356</v>
      </c>
      <c r="B65" s="16" t="s">
        <v>464</v>
      </c>
      <c r="C65" s="16" t="s">
        <v>69</v>
      </c>
      <c r="D65" s="102"/>
      <c r="E65" s="19" t="s">
        <v>465</v>
      </c>
      <c r="F65" s="16" t="s">
        <v>203</v>
      </c>
      <c r="G65" s="16" t="s">
        <v>72</v>
      </c>
      <c r="H65" s="32" t="s">
        <v>111</v>
      </c>
      <c r="I65" s="32"/>
      <c r="J65" s="51">
        <v>360</v>
      </c>
      <c r="K65" s="25">
        <v>3.893805309734514</v>
      </c>
      <c r="L65" s="51">
        <v>540</v>
      </c>
      <c r="M65" s="25">
        <v>5.8407079646017701</v>
      </c>
      <c r="N65" s="27">
        <v>0</v>
      </c>
      <c r="O65" s="28"/>
      <c r="P65" s="27">
        <v>0</v>
      </c>
      <c r="Q65" s="28"/>
      <c r="R65" s="27"/>
      <c r="S65" s="28"/>
      <c r="T65" s="27"/>
      <c r="U65" s="28"/>
      <c r="V65" s="27"/>
      <c r="W65" s="28"/>
      <c r="X65" s="27"/>
      <c r="Y65" s="28"/>
      <c r="Z65" s="27"/>
      <c r="AA65" s="28"/>
      <c r="AB65" s="27"/>
      <c r="AC65" s="28"/>
      <c r="AD65" s="27"/>
      <c r="AE65" s="28"/>
      <c r="AF65" s="11" t="s">
        <v>79</v>
      </c>
      <c r="AG65" s="11" t="s">
        <v>80</v>
      </c>
      <c r="AM65" s="12"/>
      <c r="AN65" s="12"/>
      <c r="AO65" s="115"/>
    </row>
    <row r="66" spans="1:43" s="10" customFormat="1">
      <c r="A66" s="43" t="s">
        <v>356</v>
      </c>
      <c r="B66" s="16" t="s">
        <v>464</v>
      </c>
      <c r="C66" s="16" t="s">
        <v>69</v>
      </c>
      <c r="D66" s="102"/>
      <c r="E66" s="19" t="s">
        <v>465</v>
      </c>
      <c r="F66" s="16" t="s">
        <v>254</v>
      </c>
      <c r="G66" s="16" t="s">
        <v>72</v>
      </c>
      <c r="H66" s="32" t="s">
        <v>111</v>
      </c>
      <c r="I66" s="32"/>
      <c r="J66" s="24">
        <v>900</v>
      </c>
      <c r="K66" s="25">
        <v>9.7345132743362832</v>
      </c>
      <c r="L66" s="24">
        <v>2070</v>
      </c>
      <c r="M66" s="25">
        <v>22.389380530973455</v>
      </c>
      <c r="N66" s="104">
        <v>0</v>
      </c>
      <c r="O66" s="102"/>
      <c r="P66" s="104">
        <v>330</v>
      </c>
      <c r="Q66" s="25">
        <v>3.5693215339233042</v>
      </c>
      <c r="R66" s="104"/>
      <c r="S66" s="102"/>
      <c r="T66" s="104"/>
      <c r="U66" s="102"/>
      <c r="V66" s="104"/>
      <c r="W66" s="102"/>
      <c r="X66" s="104"/>
      <c r="Y66" s="102"/>
      <c r="Z66" s="104"/>
      <c r="AA66" s="25"/>
      <c r="AB66" s="104"/>
      <c r="AC66" s="102"/>
      <c r="AD66" s="104"/>
      <c r="AE66" s="102"/>
      <c r="AF66" s="11" t="s">
        <v>79</v>
      </c>
      <c r="AG66" s="16" t="s">
        <v>80</v>
      </c>
      <c r="AH66" s="21"/>
      <c r="AI66" s="21"/>
      <c r="AJ66" s="21"/>
      <c r="AL66" s="20"/>
      <c r="AM66" s="20"/>
      <c r="AN66" s="115"/>
      <c r="AO66" s="20"/>
      <c r="AP66" s="20"/>
      <c r="AQ66" s="21"/>
    </row>
    <row r="67" spans="1:43" s="20" customFormat="1">
      <c r="A67" s="43" t="s">
        <v>641</v>
      </c>
      <c r="B67" s="44" t="s">
        <v>530</v>
      </c>
      <c r="C67" s="46" t="s">
        <v>132</v>
      </c>
      <c r="D67" s="85">
        <v>85.488</v>
      </c>
      <c r="E67" s="143" t="s">
        <v>531</v>
      </c>
      <c r="F67" s="44" t="s">
        <v>71</v>
      </c>
      <c r="G67" s="46" t="s">
        <v>72</v>
      </c>
      <c r="H67" s="56" t="s">
        <v>591</v>
      </c>
      <c r="I67" s="144" t="s">
        <v>642</v>
      </c>
      <c r="J67" s="27">
        <v>300</v>
      </c>
      <c r="K67" s="28">
        <v>1.5</v>
      </c>
      <c r="L67" s="27"/>
      <c r="M67" s="28"/>
      <c r="N67" s="27"/>
      <c r="O67" s="28"/>
      <c r="P67" s="27"/>
      <c r="Q67" s="28"/>
      <c r="R67" s="27">
        <v>56</v>
      </c>
      <c r="S67" s="28">
        <v>0.14000000000000001</v>
      </c>
      <c r="T67" s="27"/>
      <c r="U67" s="28"/>
      <c r="V67" s="27"/>
      <c r="W67" s="28"/>
      <c r="X67" s="27"/>
      <c r="Y67" s="28"/>
      <c r="Z67" s="27"/>
      <c r="AA67" s="28"/>
      <c r="AB67" s="27"/>
      <c r="AC67" s="28"/>
      <c r="AD67" s="27"/>
      <c r="AE67" s="28"/>
      <c r="AF67" s="44" t="s">
        <v>79</v>
      </c>
      <c r="AG67" s="44" t="s">
        <v>80</v>
      </c>
      <c r="AH67" s="145"/>
      <c r="AI67" s="145" t="s">
        <v>593</v>
      </c>
      <c r="AJ67" s="146">
        <v>1.65</v>
      </c>
      <c r="AK67" s="147">
        <v>5248</v>
      </c>
      <c r="AQ67" s="145"/>
    </row>
    <row r="68" spans="1:43" s="10" customFormat="1">
      <c r="A68" s="43" t="s">
        <v>641</v>
      </c>
      <c r="B68" s="44" t="s">
        <v>530</v>
      </c>
      <c r="C68" s="46" t="s">
        <v>132</v>
      </c>
      <c r="D68" s="85"/>
      <c r="E68" s="143" t="s">
        <v>465</v>
      </c>
      <c r="F68" s="44" t="s">
        <v>298</v>
      </c>
      <c r="G68" s="44"/>
      <c r="H68" s="56" t="s">
        <v>769</v>
      </c>
      <c r="I68" s="144" t="s">
        <v>785</v>
      </c>
      <c r="J68" s="84">
        <v>70</v>
      </c>
      <c r="K68" s="28"/>
      <c r="L68" s="27"/>
      <c r="M68" s="28"/>
      <c r="N68" s="27">
        <v>70</v>
      </c>
      <c r="O68" s="28"/>
      <c r="P68" s="27"/>
      <c r="Q68" s="28"/>
      <c r="R68" s="27"/>
      <c r="S68" s="28"/>
      <c r="T68" s="27"/>
      <c r="U68" s="28"/>
      <c r="V68" s="27"/>
      <c r="W68" s="28"/>
      <c r="X68" s="27"/>
      <c r="Y68" s="28"/>
      <c r="Z68" s="27"/>
      <c r="AA68" s="28"/>
      <c r="AB68" s="27"/>
      <c r="AC68" s="28"/>
      <c r="AD68" s="27"/>
      <c r="AE68" s="28"/>
      <c r="AF68" s="44" t="s">
        <v>79</v>
      </c>
      <c r="AG68" s="44" t="s">
        <v>207</v>
      </c>
      <c r="AH68" s="145"/>
      <c r="AI68" s="145"/>
      <c r="AJ68" s="145"/>
      <c r="AK68" s="147"/>
      <c r="AQ68" s="145"/>
    </row>
    <row r="69" spans="1:43" s="20" customFormat="1">
      <c r="A69" s="10" t="s">
        <v>258</v>
      </c>
      <c r="B69" s="58" t="s">
        <v>68</v>
      </c>
      <c r="C69" s="57" t="s">
        <v>67</v>
      </c>
      <c r="D69" s="59"/>
      <c r="E69" s="15" t="s">
        <v>259</v>
      </c>
      <c r="F69" s="11" t="s">
        <v>71</v>
      </c>
      <c r="G69" s="57" t="s">
        <v>72</v>
      </c>
      <c r="H69" s="60"/>
      <c r="I69" s="60" t="s">
        <v>109</v>
      </c>
      <c r="J69" s="24">
        <v>0</v>
      </c>
      <c r="K69" s="61">
        <v>0</v>
      </c>
      <c r="L69" s="24">
        <v>0</v>
      </c>
      <c r="M69" s="61">
        <v>0</v>
      </c>
      <c r="N69" s="24">
        <v>0</v>
      </c>
      <c r="O69" s="61">
        <v>0</v>
      </c>
      <c r="P69" s="24">
        <v>0</v>
      </c>
      <c r="Q69" s="61">
        <v>0</v>
      </c>
      <c r="R69" s="24">
        <v>0</v>
      </c>
      <c r="S69" s="61">
        <v>0</v>
      </c>
      <c r="T69" s="24">
        <v>108.89100000000001</v>
      </c>
      <c r="U69" s="61"/>
      <c r="V69" s="24">
        <v>0</v>
      </c>
      <c r="W69" s="61">
        <v>0</v>
      </c>
      <c r="X69" s="24">
        <v>0</v>
      </c>
      <c r="Y69" s="61">
        <v>0</v>
      </c>
      <c r="Z69" s="24">
        <v>0</v>
      </c>
      <c r="AA69" s="61">
        <v>0</v>
      </c>
      <c r="AB69" s="24">
        <v>0</v>
      </c>
      <c r="AC69" s="61">
        <v>0</v>
      </c>
      <c r="AD69" s="24">
        <v>0</v>
      </c>
      <c r="AE69" s="61">
        <v>0</v>
      </c>
      <c r="AF69" s="11" t="s">
        <v>261</v>
      </c>
      <c r="AG69" s="11" t="s">
        <v>80</v>
      </c>
      <c r="AH69" s="60"/>
      <c r="AI69" s="11"/>
      <c r="AJ69" s="11"/>
      <c r="AK69" s="21"/>
      <c r="AL69" s="21"/>
      <c r="AM69" s="21"/>
      <c r="AN69" s="36"/>
      <c r="AO69" s="31"/>
      <c r="AP69" s="23"/>
      <c r="AQ69" s="21" t="s">
        <v>262</v>
      </c>
    </row>
    <row r="70" spans="1:43" s="10" customFormat="1">
      <c r="A70" s="10" t="s">
        <v>258</v>
      </c>
      <c r="B70" s="44" t="s">
        <v>530</v>
      </c>
      <c r="C70" s="44" t="s">
        <v>69</v>
      </c>
      <c r="D70" s="114">
        <v>505.44</v>
      </c>
      <c r="E70" s="44" t="s">
        <v>484</v>
      </c>
      <c r="F70" s="44" t="s">
        <v>71</v>
      </c>
      <c r="G70" s="46" t="s">
        <v>72</v>
      </c>
      <c r="H70" s="56" t="s">
        <v>591</v>
      </c>
      <c r="I70" s="144" t="s">
        <v>595</v>
      </c>
      <c r="J70" s="117"/>
      <c r="K70" s="85"/>
      <c r="L70" s="84"/>
      <c r="M70" s="28"/>
      <c r="N70" s="117">
        <v>135.6</v>
      </c>
      <c r="O70" s="114">
        <v>1.4621866473718323</v>
      </c>
      <c r="P70" s="117"/>
      <c r="Q70" s="114"/>
      <c r="R70" s="117"/>
      <c r="S70" s="114"/>
      <c r="T70" s="117">
        <v>142.49299999999999</v>
      </c>
      <c r="U70" s="114">
        <v>1.5365144686132339</v>
      </c>
      <c r="V70" s="117"/>
      <c r="W70" s="114"/>
      <c r="X70" s="117">
        <v>113</v>
      </c>
      <c r="Y70" s="114">
        <v>1.2184888728098604</v>
      </c>
      <c r="Z70" s="117"/>
      <c r="AA70" s="114"/>
      <c r="AB70" s="117">
        <v>90.477000000000004</v>
      </c>
      <c r="AC70" s="114">
        <v>0.97561967068139899</v>
      </c>
      <c r="AD70" s="117"/>
      <c r="AE70" s="28"/>
      <c r="AF70" s="44" t="s">
        <v>261</v>
      </c>
      <c r="AG70" s="44" t="s">
        <v>80</v>
      </c>
      <c r="AI70" s="145" t="s">
        <v>593</v>
      </c>
      <c r="AJ70" s="10">
        <v>27.79</v>
      </c>
      <c r="AK70" s="147">
        <v>16616.990910324246</v>
      </c>
      <c r="AL70" s="20"/>
      <c r="AM70" s="20"/>
      <c r="AN70" s="20"/>
      <c r="AO70" s="20"/>
      <c r="AP70" s="20"/>
      <c r="AQ70" s="20" t="s">
        <v>596</v>
      </c>
    </row>
    <row r="71" spans="1:43" s="20" customFormat="1">
      <c r="A71" s="10" t="s">
        <v>258</v>
      </c>
      <c r="B71" s="44" t="s">
        <v>530</v>
      </c>
      <c r="C71" s="46" t="s">
        <v>69</v>
      </c>
      <c r="D71" s="85"/>
      <c r="E71" s="143" t="s">
        <v>465</v>
      </c>
      <c r="F71" s="44" t="s">
        <v>298</v>
      </c>
      <c r="G71" s="44"/>
      <c r="H71" s="56" t="s">
        <v>769</v>
      </c>
      <c r="I71" s="144" t="s">
        <v>786</v>
      </c>
      <c r="J71" s="27"/>
      <c r="K71" s="28"/>
      <c r="L71" s="27">
        <v>72.41</v>
      </c>
      <c r="M71" s="28"/>
      <c r="N71" s="27"/>
      <c r="O71" s="28"/>
      <c r="P71" s="27">
        <v>72.41</v>
      </c>
      <c r="Q71" s="28"/>
      <c r="R71" s="27"/>
      <c r="S71" s="28"/>
      <c r="T71" s="27"/>
      <c r="U71" s="28"/>
      <c r="V71" s="27"/>
      <c r="W71" s="28"/>
      <c r="X71" s="27"/>
      <c r="Y71" s="28"/>
      <c r="Z71" s="27"/>
      <c r="AA71" s="28"/>
      <c r="AB71" s="27"/>
      <c r="AC71" s="28"/>
      <c r="AD71" s="27"/>
      <c r="AE71" s="28"/>
      <c r="AF71" s="44" t="s">
        <v>79</v>
      </c>
      <c r="AG71" s="44" t="s">
        <v>207</v>
      </c>
      <c r="AH71" s="145"/>
      <c r="AI71" s="145"/>
      <c r="AJ71" s="145"/>
      <c r="AK71" s="147"/>
      <c r="AL71" s="10"/>
      <c r="AM71" s="10"/>
      <c r="AN71" s="10"/>
      <c r="AO71" s="10"/>
      <c r="AP71" s="10"/>
      <c r="AQ71" s="145"/>
    </row>
    <row r="72" spans="1:43" s="10" customFormat="1">
      <c r="A72" s="43" t="s">
        <v>141</v>
      </c>
      <c r="B72" s="11" t="s">
        <v>68</v>
      </c>
      <c r="C72" s="11" t="s">
        <v>132</v>
      </c>
      <c r="D72" s="13">
        <v>128.59090909090909</v>
      </c>
      <c r="E72" s="15" t="s">
        <v>70</v>
      </c>
      <c r="F72" s="11" t="s">
        <v>71</v>
      </c>
      <c r="G72" s="11" t="s">
        <v>72</v>
      </c>
      <c r="H72" s="18" t="s">
        <v>108</v>
      </c>
      <c r="I72" s="18" t="s">
        <v>109</v>
      </c>
      <c r="J72" s="24">
        <v>64.5</v>
      </c>
      <c r="K72" s="25">
        <v>0.25</v>
      </c>
      <c r="L72" s="24"/>
      <c r="M72" s="25"/>
      <c r="N72" s="24">
        <v>21.5</v>
      </c>
      <c r="O72" s="25">
        <v>0.08</v>
      </c>
      <c r="P72" s="24"/>
      <c r="Q72" s="26"/>
      <c r="R72" s="24"/>
      <c r="S72" s="26"/>
      <c r="T72" s="24">
        <v>68.8</v>
      </c>
      <c r="U72" s="26">
        <v>0.26</v>
      </c>
      <c r="V72" s="24"/>
      <c r="W72" s="26"/>
      <c r="X72" s="24"/>
      <c r="Y72" s="26"/>
      <c r="Z72" s="24"/>
      <c r="AA72" s="26"/>
      <c r="AB72" s="24">
        <v>17.2</v>
      </c>
      <c r="AC72" s="26">
        <v>0.65</v>
      </c>
      <c r="AD72" s="24"/>
      <c r="AE72" s="26"/>
      <c r="AF72" s="29" t="s">
        <v>79</v>
      </c>
      <c r="AG72" s="11" t="s">
        <v>80</v>
      </c>
      <c r="AH72" s="18"/>
      <c r="AI72" s="21" t="s">
        <v>81</v>
      </c>
      <c r="AJ72" s="21"/>
      <c r="AK72" s="21"/>
      <c r="AL72" s="21" t="s">
        <v>112</v>
      </c>
      <c r="AM72" s="21"/>
      <c r="AN72" s="36">
        <v>1.24</v>
      </c>
      <c r="AO72" s="31"/>
      <c r="AP72" s="23" t="s">
        <v>112</v>
      </c>
      <c r="AQ72" s="21" t="s">
        <v>128</v>
      </c>
    </row>
    <row r="73" spans="1:43" s="20" customFormat="1">
      <c r="A73" s="43" t="s">
        <v>141</v>
      </c>
      <c r="B73" s="44" t="s">
        <v>530</v>
      </c>
      <c r="C73" s="46" t="s">
        <v>132</v>
      </c>
      <c r="D73" s="85">
        <v>129.69839999999999</v>
      </c>
      <c r="E73" s="143" t="s">
        <v>531</v>
      </c>
      <c r="F73" s="44" t="s">
        <v>71</v>
      </c>
      <c r="G73" s="46" t="s">
        <v>72</v>
      </c>
      <c r="H73" s="56" t="s">
        <v>591</v>
      </c>
      <c r="I73" s="144" t="s">
        <v>643</v>
      </c>
      <c r="J73" s="27">
        <v>46.966000000000001</v>
      </c>
      <c r="K73" s="28">
        <v>0.31</v>
      </c>
      <c r="L73" s="27">
        <v>0</v>
      </c>
      <c r="M73" s="28">
        <v>0</v>
      </c>
      <c r="N73" s="27">
        <v>46.966000000000001</v>
      </c>
      <c r="O73" s="28">
        <v>0.31</v>
      </c>
      <c r="P73" s="27"/>
      <c r="Q73" s="28"/>
      <c r="R73" s="27"/>
      <c r="S73" s="28"/>
      <c r="T73" s="27">
        <v>37.573</v>
      </c>
      <c r="U73" s="28">
        <v>0.25</v>
      </c>
      <c r="V73" s="27"/>
      <c r="W73" s="28"/>
      <c r="X73" s="27">
        <v>37.573</v>
      </c>
      <c r="Y73" s="28">
        <v>0.25</v>
      </c>
      <c r="Z73" s="27"/>
      <c r="AA73" s="28"/>
      <c r="AB73" s="27">
        <v>18.786000000000001</v>
      </c>
      <c r="AC73" s="28">
        <v>0.125</v>
      </c>
      <c r="AD73" s="27"/>
      <c r="AE73" s="28"/>
      <c r="AF73" s="44" t="s">
        <v>79</v>
      </c>
      <c r="AG73" s="44" t="s">
        <v>80</v>
      </c>
      <c r="AH73" s="145"/>
      <c r="AI73" s="145" t="s">
        <v>593</v>
      </c>
      <c r="AJ73" s="146" t="s">
        <v>617</v>
      </c>
      <c r="AK73" s="147">
        <v>3984.0000000000005</v>
      </c>
      <c r="AQ73" s="145" t="s">
        <v>644</v>
      </c>
    </row>
    <row r="74" spans="1:43" s="20" customFormat="1">
      <c r="A74" s="43" t="s">
        <v>141</v>
      </c>
      <c r="B74" s="44" t="s">
        <v>530</v>
      </c>
      <c r="C74" s="46" t="s">
        <v>132</v>
      </c>
      <c r="D74" s="85"/>
      <c r="E74" s="143" t="s">
        <v>465</v>
      </c>
      <c r="F74" s="44" t="s">
        <v>298</v>
      </c>
      <c r="G74" s="44"/>
      <c r="H74" s="56" t="s">
        <v>769</v>
      </c>
      <c r="I74" s="144" t="s">
        <v>787</v>
      </c>
      <c r="J74" s="27">
        <v>60</v>
      </c>
      <c r="K74" s="28"/>
      <c r="L74" s="27"/>
      <c r="M74" s="28"/>
      <c r="N74" s="27">
        <v>60</v>
      </c>
      <c r="O74" s="28"/>
      <c r="P74" s="84"/>
      <c r="Q74" s="28"/>
      <c r="R74" s="27"/>
      <c r="S74" s="28"/>
      <c r="T74" s="27"/>
      <c r="U74" s="28"/>
      <c r="V74" s="27"/>
      <c r="W74" s="28"/>
      <c r="X74" s="27"/>
      <c r="Y74" s="28"/>
      <c r="Z74" s="27"/>
      <c r="AA74" s="28"/>
      <c r="AB74" s="27"/>
      <c r="AC74" s="28"/>
      <c r="AD74" s="27"/>
      <c r="AE74" s="28"/>
      <c r="AF74" s="44" t="s">
        <v>79</v>
      </c>
      <c r="AG74" s="44" t="s">
        <v>207</v>
      </c>
      <c r="AH74" s="145"/>
      <c r="AI74" s="145"/>
      <c r="AJ74" s="145"/>
      <c r="AK74" s="147"/>
      <c r="AL74" s="10"/>
      <c r="AM74" s="10"/>
      <c r="AN74" s="10"/>
      <c r="AO74" s="10"/>
      <c r="AP74" s="10"/>
      <c r="AQ74" s="145"/>
    </row>
    <row r="75" spans="1:43" s="20" customFormat="1">
      <c r="A75" s="43" t="s">
        <v>436</v>
      </c>
      <c r="B75" s="55" t="s">
        <v>322</v>
      </c>
      <c r="C75" s="46" t="s">
        <v>132</v>
      </c>
      <c r="D75" s="82">
        <v>323.61680000000001</v>
      </c>
      <c r="E75" s="43" t="s">
        <v>323</v>
      </c>
      <c r="F75" s="44" t="s">
        <v>203</v>
      </c>
      <c r="G75" s="44" t="s">
        <v>72</v>
      </c>
      <c r="H75" s="56" t="s">
        <v>398</v>
      </c>
      <c r="I75" s="56"/>
      <c r="J75" s="27">
        <v>230.58749999999998</v>
      </c>
      <c r="K75" s="28">
        <v>1.681875</v>
      </c>
      <c r="L75" s="27">
        <v>0</v>
      </c>
      <c r="M75" s="28">
        <v>0</v>
      </c>
      <c r="N75" s="27">
        <v>0</v>
      </c>
      <c r="O75" s="28">
        <v>0</v>
      </c>
      <c r="P75" s="27">
        <v>230.58749999999998</v>
      </c>
      <c r="Q75" s="28">
        <v>1.681875</v>
      </c>
      <c r="R75" s="27">
        <v>0</v>
      </c>
      <c r="S75" s="28">
        <v>0</v>
      </c>
      <c r="T75" s="27">
        <v>0</v>
      </c>
      <c r="U75" s="28">
        <v>0</v>
      </c>
      <c r="V75" s="27">
        <v>230.58749999999998</v>
      </c>
      <c r="W75" s="28">
        <v>1.681875</v>
      </c>
      <c r="X75" s="27">
        <v>0</v>
      </c>
      <c r="Y75" s="28">
        <v>0</v>
      </c>
      <c r="Z75" s="27">
        <v>0</v>
      </c>
      <c r="AA75" s="28">
        <v>0</v>
      </c>
      <c r="AB75" s="27">
        <v>0</v>
      </c>
      <c r="AC75" s="28">
        <v>0</v>
      </c>
      <c r="AD75" s="27">
        <v>76.862500000000011</v>
      </c>
      <c r="AE75" s="28">
        <v>0.56062500000000004</v>
      </c>
      <c r="AF75" s="44" t="s">
        <v>261</v>
      </c>
      <c r="AG75" s="44" t="s">
        <v>80</v>
      </c>
      <c r="AH75" s="43" t="s">
        <v>112</v>
      </c>
      <c r="AI75" s="43" t="s">
        <v>337</v>
      </c>
      <c r="AJ75" s="82">
        <v>13.8</v>
      </c>
      <c r="AK75" s="86" t="s">
        <v>437</v>
      </c>
      <c r="AL75" s="21"/>
      <c r="AQ75" s="20" t="s">
        <v>400</v>
      </c>
    </row>
    <row r="76" spans="1:43" s="20" customFormat="1">
      <c r="A76" s="43" t="s">
        <v>436</v>
      </c>
      <c r="B76" s="44" t="s">
        <v>530</v>
      </c>
      <c r="C76" s="46" t="s">
        <v>132</v>
      </c>
      <c r="D76" s="85">
        <v>323.61680000000001</v>
      </c>
      <c r="E76" s="143" t="s">
        <v>484</v>
      </c>
      <c r="F76" s="44" t="s">
        <v>71</v>
      </c>
      <c r="G76" s="46" t="s">
        <v>72</v>
      </c>
      <c r="H76" s="56" t="s">
        <v>591</v>
      </c>
      <c r="I76" s="144" t="s">
        <v>597</v>
      </c>
      <c r="J76" s="27"/>
      <c r="K76" s="28"/>
      <c r="L76" s="27"/>
      <c r="M76" s="28"/>
      <c r="N76" s="27">
        <v>113</v>
      </c>
      <c r="O76" s="28">
        <v>0.86250000000000004</v>
      </c>
      <c r="P76" s="27"/>
      <c r="Q76" s="28"/>
      <c r="R76" s="27"/>
      <c r="S76" s="28"/>
      <c r="T76" s="27">
        <v>169.5</v>
      </c>
      <c r="U76" s="28">
        <v>1.2937500000000002</v>
      </c>
      <c r="V76" s="27"/>
      <c r="W76" s="28"/>
      <c r="X76" s="27"/>
      <c r="Y76" s="28"/>
      <c r="Z76" s="27">
        <v>113</v>
      </c>
      <c r="AA76" s="28">
        <v>0.86250000000000004</v>
      </c>
      <c r="AB76" s="27"/>
      <c r="AC76" s="28"/>
      <c r="AD76" s="27">
        <v>508.5</v>
      </c>
      <c r="AE76" s="28">
        <v>3.88</v>
      </c>
      <c r="AF76" s="44" t="s">
        <v>261</v>
      </c>
      <c r="AG76" s="44" t="s">
        <v>80</v>
      </c>
      <c r="AH76" s="145"/>
      <c r="AI76" s="145" t="s">
        <v>593</v>
      </c>
      <c r="AJ76" s="146">
        <v>13.8</v>
      </c>
      <c r="AK76" s="147">
        <v>22076</v>
      </c>
      <c r="AQ76" s="145" t="s">
        <v>598</v>
      </c>
    </row>
    <row r="77" spans="1:43" s="21" customFormat="1" ht="12" customHeight="1">
      <c r="A77" s="43" t="s">
        <v>436</v>
      </c>
      <c r="B77" s="44" t="s">
        <v>530</v>
      </c>
      <c r="C77" s="46" t="s">
        <v>132</v>
      </c>
      <c r="D77" s="85"/>
      <c r="E77" s="143" t="s">
        <v>465</v>
      </c>
      <c r="F77" s="44" t="s">
        <v>298</v>
      </c>
      <c r="G77" s="44"/>
      <c r="H77" s="56" t="s">
        <v>769</v>
      </c>
      <c r="I77" s="144" t="s">
        <v>788</v>
      </c>
      <c r="J77" s="27">
        <v>112.667</v>
      </c>
      <c r="K77" s="28"/>
      <c r="L77" s="27"/>
      <c r="M77" s="28"/>
      <c r="N77" s="27">
        <v>112.667</v>
      </c>
      <c r="O77" s="28"/>
      <c r="P77" s="27"/>
      <c r="Q77" s="28"/>
      <c r="R77" s="27"/>
      <c r="S77" s="28"/>
      <c r="T77" s="27"/>
      <c r="U77" s="28"/>
      <c r="V77" s="27"/>
      <c r="W77" s="28"/>
      <c r="X77" s="27"/>
      <c r="Y77" s="28"/>
      <c r="Z77" s="27"/>
      <c r="AA77" s="28"/>
      <c r="AB77" s="27"/>
      <c r="AC77" s="28"/>
      <c r="AD77" s="27"/>
      <c r="AE77" s="28"/>
      <c r="AF77" s="44" t="s">
        <v>79</v>
      </c>
      <c r="AG77" s="44" t="s">
        <v>207</v>
      </c>
      <c r="AH77" s="145"/>
      <c r="AI77" s="145"/>
      <c r="AJ77" s="145"/>
      <c r="AK77" s="147"/>
      <c r="AL77" s="20"/>
      <c r="AM77" s="20"/>
      <c r="AN77" s="20"/>
      <c r="AO77" s="20"/>
      <c r="AP77" s="20"/>
      <c r="AQ77" s="145"/>
    </row>
    <row r="78" spans="1:43" s="41" customFormat="1">
      <c r="A78" s="10" t="s">
        <v>142</v>
      </c>
      <c r="B78" s="11" t="s">
        <v>68</v>
      </c>
      <c r="C78" s="11" t="s">
        <v>67</v>
      </c>
      <c r="D78" s="13"/>
      <c r="E78" s="15" t="s">
        <v>70</v>
      </c>
      <c r="F78" s="11" t="s">
        <v>71</v>
      </c>
      <c r="G78" s="11" t="s">
        <v>72</v>
      </c>
      <c r="H78" s="18" t="s">
        <v>108</v>
      </c>
      <c r="I78" s="18" t="s">
        <v>109</v>
      </c>
      <c r="J78" s="24">
        <v>86</v>
      </c>
      <c r="K78" s="25">
        <v>1</v>
      </c>
      <c r="L78" s="24"/>
      <c r="M78" s="25"/>
      <c r="N78" s="24">
        <v>72.709090909090918</v>
      </c>
      <c r="O78" s="26">
        <v>0.8</v>
      </c>
      <c r="P78" s="24">
        <v>17.2</v>
      </c>
      <c r="Q78" s="26">
        <v>0.2</v>
      </c>
      <c r="R78" s="24"/>
      <c r="S78" s="26"/>
      <c r="T78" s="24"/>
      <c r="U78" s="26"/>
      <c r="V78" s="24"/>
      <c r="W78" s="26"/>
      <c r="X78" s="24"/>
      <c r="Y78" s="26"/>
      <c r="Z78" s="24"/>
      <c r="AA78" s="26"/>
      <c r="AB78" s="24"/>
      <c r="AC78" s="26"/>
      <c r="AD78" s="24"/>
      <c r="AE78" s="26"/>
      <c r="AF78" s="29" t="s">
        <v>79</v>
      </c>
      <c r="AG78" s="11" t="s">
        <v>80</v>
      </c>
      <c r="AH78" s="18"/>
      <c r="AI78" s="21" t="s">
        <v>81</v>
      </c>
      <c r="AJ78" s="21"/>
      <c r="AK78" s="21"/>
      <c r="AL78" s="21" t="s">
        <v>112</v>
      </c>
      <c r="AM78" s="21"/>
      <c r="AN78" s="36">
        <v>2</v>
      </c>
      <c r="AO78" s="31"/>
      <c r="AP78" s="23" t="s">
        <v>112</v>
      </c>
      <c r="AQ78" s="21"/>
    </row>
    <row r="79" spans="1:43" s="41" customFormat="1">
      <c r="A79" s="10" t="s">
        <v>142</v>
      </c>
      <c r="B79" s="11" t="s">
        <v>68</v>
      </c>
      <c r="C79" s="11" t="s">
        <v>67</v>
      </c>
      <c r="D79" s="13"/>
      <c r="E79" s="15" t="s">
        <v>70</v>
      </c>
      <c r="F79" s="11" t="s">
        <v>71</v>
      </c>
      <c r="G79" s="11" t="s">
        <v>170</v>
      </c>
      <c r="H79" s="17" t="s">
        <v>176</v>
      </c>
      <c r="I79" s="18" t="s">
        <v>182</v>
      </c>
      <c r="J79" s="24">
        <v>929.875</v>
      </c>
      <c r="K79" s="25">
        <v>11</v>
      </c>
      <c r="L79" s="24"/>
      <c r="M79" s="25"/>
      <c r="N79" s="24"/>
      <c r="O79" s="26"/>
      <c r="P79" s="24"/>
      <c r="Q79" s="26"/>
      <c r="R79" s="24"/>
      <c r="S79" s="26"/>
      <c r="T79" s="24"/>
      <c r="U79" s="26"/>
      <c r="V79" s="24"/>
      <c r="W79" s="26"/>
      <c r="X79" s="24"/>
      <c r="Y79" s="26"/>
      <c r="Z79" s="24"/>
      <c r="AA79" s="26"/>
      <c r="AB79" s="24"/>
      <c r="AC79" s="26"/>
      <c r="AD79" s="24"/>
      <c r="AE79" s="26"/>
      <c r="AF79" s="29" t="s">
        <v>79</v>
      </c>
      <c r="AG79" s="11" t="s">
        <v>80</v>
      </c>
      <c r="AH79" s="18"/>
      <c r="AI79" s="21" t="s">
        <v>81</v>
      </c>
      <c r="AJ79" s="21"/>
      <c r="AK79" s="21"/>
      <c r="AL79" s="21" t="s">
        <v>183</v>
      </c>
      <c r="AM79" s="21"/>
      <c r="AN79" s="36">
        <v>11</v>
      </c>
      <c r="AO79" s="31">
        <v>0.6</v>
      </c>
      <c r="AP79" s="23">
        <v>100</v>
      </c>
      <c r="AQ79" s="21"/>
    </row>
    <row r="80" spans="1:43" s="41" customFormat="1">
      <c r="A80" s="10" t="s">
        <v>142</v>
      </c>
      <c r="B80" s="44" t="s">
        <v>530</v>
      </c>
      <c r="C80" s="46" t="s">
        <v>132</v>
      </c>
      <c r="D80" s="85"/>
      <c r="E80" s="143" t="s">
        <v>465</v>
      </c>
      <c r="F80" s="44" t="s">
        <v>298</v>
      </c>
      <c r="G80" s="44"/>
      <c r="H80" s="56" t="s">
        <v>769</v>
      </c>
      <c r="I80" s="144" t="s">
        <v>789</v>
      </c>
      <c r="J80" s="27">
        <v>139.53200000000001</v>
      </c>
      <c r="K80" s="28"/>
      <c r="L80" s="27"/>
      <c r="M80" s="28"/>
      <c r="N80" s="27">
        <v>139.53200000000001</v>
      </c>
      <c r="O80" s="28"/>
      <c r="P80" s="27"/>
      <c r="Q80" s="28"/>
      <c r="R80" s="27"/>
      <c r="S80" s="28"/>
      <c r="T80" s="27"/>
      <c r="U80" s="28"/>
      <c r="V80" s="27"/>
      <c r="W80" s="28"/>
      <c r="X80" s="27"/>
      <c r="Y80" s="28"/>
      <c r="Z80" s="27"/>
      <c r="AA80" s="28"/>
      <c r="AB80" s="27"/>
      <c r="AC80" s="28"/>
      <c r="AD80" s="27"/>
      <c r="AE80" s="28"/>
      <c r="AF80" s="44" t="s">
        <v>79</v>
      </c>
      <c r="AG80" s="44" t="s">
        <v>207</v>
      </c>
      <c r="AH80" s="145"/>
      <c r="AI80" s="145"/>
      <c r="AJ80" s="145"/>
      <c r="AK80" s="147"/>
      <c r="AL80" s="10"/>
      <c r="AM80" s="10"/>
      <c r="AN80" s="10"/>
      <c r="AO80" s="10"/>
      <c r="AP80" s="10"/>
      <c r="AQ80" s="145"/>
    </row>
    <row r="81" spans="1:43" s="41" customFormat="1">
      <c r="A81" s="43" t="s">
        <v>645</v>
      </c>
      <c r="B81" s="44" t="s">
        <v>530</v>
      </c>
      <c r="C81" s="46" t="s">
        <v>132</v>
      </c>
      <c r="D81" s="85">
        <v>33.591999999999999</v>
      </c>
      <c r="E81" s="143" t="s">
        <v>531</v>
      </c>
      <c r="F81" s="44" t="s">
        <v>71</v>
      </c>
      <c r="G81" s="46" t="s">
        <v>72</v>
      </c>
      <c r="H81" s="56" t="s">
        <v>591</v>
      </c>
      <c r="I81" s="144" t="s">
        <v>646</v>
      </c>
      <c r="J81" s="27">
        <v>75</v>
      </c>
      <c r="K81" s="28">
        <v>7.8E-2</v>
      </c>
      <c r="L81" s="117"/>
      <c r="M81" s="114"/>
      <c r="N81" s="27">
        <v>60</v>
      </c>
      <c r="O81" s="28">
        <v>7.8E-2</v>
      </c>
      <c r="P81" s="27"/>
      <c r="Q81" s="28"/>
      <c r="R81" s="27"/>
      <c r="S81" s="28"/>
      <c r="T81" s="27">
        <v>48</v>
      </c>
      <c r="U81" s="28">
        <v>6.2E-2</v>
      </c>
      <c r="V81" s="27"/>
      <c r="W81" s="28"/>
      <c r="X81" s="27">
        <v>30</v>
      </c>
      <c r="Y81" s="28">
        <v>6.2E-2</v>
      </c>
      <c r="Z81" s="27"/>
      <c r="AA81" s="28"/>
      <c r="AB81" s="27">
        <v>24</v>
      </c>
      <c r="AC81" s="28">
        <v>3.1E-2</v>
      </c>
      <c r="AD81" s="27"/>
      <c r="AE81" s="28"/>
      <c r="AF81" s="44" t="s">
        <v>79</v>
      </c>
      <c r="AG81" s="44" t="s">
        <v>80</v>
      </c>
      <c r="AH81" s="145"/>
      <c r="AI81" s="145" t="s">
        <v>593</v>
      </c>
      <c r="AJ81" s="146" t="s">
        <v>617</v>
      </c>
      <c r="AK81" s="147">
        <v>995.20000000000016</v>
      </c>
      <c r="AL81" s="20"/>
      <c r="AM81" s="20"/>
      <c r="AN81" s="20"/>
      <c r="AO81" s="20"/>
      <c r="AP81" s="20"/>
      <c r="AQ81" s="145"/>
    </row>
    <row r="82" spans="1:43" s="41" customFormat="1">
      <c r="A82" s="43" t="s">
        <v>645</v>
      </c>
      <c r="B82" s="44" t="s">
        <v>530</v>
      </c>
      <c r="C82" s="46" t="s">
        <v>132</v>
      </c>
      <c r="D82" s="85"/>
      <c r="E82" s="143" t="s">
        <v>465</v>
      </c>
      <c r="F82" s="44" t="s">
        <v>298</v>
      </c>
      <c r="G82" s="44"/>
      <c r="H82" s="56" t="s">
        <v>769</v>
      </c>
      <c r="I82" s="144" t="s">
        <v>790</v>
      </c>
      <c r="J82" s="27">
        <v>60</v>
      </c>
      <c r="K82" s="28"/>
      <c r="L82" s="27"/>
      <c r="M82" s="28"/>
      <c r="N82" s="27">
        <v>60</v>
      </c>
      <c r="O82" s="28"/>
      <c r="P82" s="84"/>
      <c r="Q82" s="28"/>
      <c r="R82" s="27"/>
      <c r="S82" s="28"/>
      <c r="T82" s="27"/>
      <c r="U82" s="28"/>
      <c r="V82" s="27"/>
      <c r="W82" s="28"/>
      <c r="X82" s="27"/>
      <c r="Y82" s="28"/>
      <c r="Z82" s="27"/>
      <c r="AA82" s="28"/>
      <c r="AB82" s="27"/>
      <c r="AC82" s="28"/>
      <c r="AD82" s="27"/>
      <c r="AE82" s="28"/>
      <c r="AF82" s="44" t="s">
        <v>79</v>
      </c>
      <c r="AG82" s="44" t="s">
        <v>207</v>
      </c>
      <c r="AH82" s="145"/>
      <c r="AI82" s="145"/>
      <c r="AJ82" s="145"/>
      <c r="AK82" s="147"/>
      <c r="AL82" s="10"/>
      <c r="AM82" s="10"/>
      <c r="AN82" s="10"/>
      <c r="AO82" s="10"/>
      <c r="AP82" s="10"/>
      <c r="AQ82" s="145"/>
    </row>
    <row r="83" spans="1:43" s="40" customFormat="1">
      <c r="A83" s="32" t="s">
        <v>647</v>
      </c>
      <c r="B83" s="44" t="s">
        <v>530</v>
      </c>
      <c r="C83" s="46" t="s">
        <v>132</v>
      </c>
      <c r="D83" s="85">
        <v>224.64</v>
      </c>
      <c r="E83" s="143" t="s">
        <v>531</v>
      </c>
      <c r="F83" s="44" t="s">
        <v>71</v>
      </c>
      <c r="G83" s="46" t="s">
        <v>72</v>
      </c>
      <c r="H83" s="56" t="s">
        <v>591</v>
      </c>
      <c r="I83" s="144" t="s">
        <v>648</v>
      </c>
      <c r="J83" s="27">
        <v>79.099999999999994</v>
      </c>
      <c r="K83" s="28">
        <v>0.54100000000000004</v>
      </c>
      <c r="L83" s="117"/>
      <c r="M83" s="114">
        <v>0</v>
      </c>
      <c r="N83" s="27">
        <v>79.099999999999994</v>
      </c>
      <c r="O83" s="28">
        <v>0.54100000000000004</v>
      </c>
      <c r="P83" s="27"/>
      <c r="Q83" s="28"/>
      <c r="R83" s="27"/>
      <c r="S83" s="28"/>
      <c r="T83" s="27">
        <v>63.28</v>
      </c>
      <c r="U83" s="28">
        <v>0.432</v>
      </c>
      <c r="V83" s="27"/>
      <c r="W83" s="28"/>
      <c r="X83" s="27">
        <v>63.28</v>
      </c>
      <c r="Y83" s="28">
        <v>0.432</v>
      </c>
      <c r="Z83" s="27"/>
      <c r="AA83" s="28"/>
      <c r="AB83" s="27">
        <v>31.64</v>
      </c>
      <c r="AC83" s="28">
        <v>0.216</v>
      </c>
      <c r="AD83" s="27"/>
      <c r="AE83" s="28"/>
      <c r="AF83" s="44" t="s">
        <v>79</v>
      </c>
      <c r="AG83" s="44" t="s">
        <v>80</v>
      </c>
      <c r="AH83" s="145"/>
      <c r="AI83" s="145" t="s">
        <v>593</v>
      </c>
      <c r="AJ83" s="146" t="s">
        <v>617</v>
      </c>
      <c r="AK83" s="147">
        <v>6918.4</v>
      </c>
      <c r="AL83" s="20"/>
      <c r="AM83" s="20"/>
      <c r="AN83" s="20"/>
      <c r="AO83" s="20"/>
      <c r="AP83" s="20"/>
      <c r="AQ83" s="145"/>
    </row>
    <row r="84" spans="1:43" s="40" customFormat="1">
      <c r="A84" s="32" t="s">
        <v>647</v>
      </c>
      <c r="B84" s="44" t="s">
        <v>530</v>
      </c>
      <c r="C84" s="46" t="s">
        <v>132</v>
      </c>
      <c r="D84" s="85"/>
      <c r="E84" s="143" t="s">
        <v>465</v>
      </c>
      <c r="F84" s="44" t="s">
        <v>298</v>
      </c>
      <c r="G84" s="44"/>
      <c r="H84" s="56" t="s">
        <v>769</v>
      </c>
      <c r="I84" s="144" t="s">
        <v>791</v>
      </c>
      <c r="J84" s="27">
        <v>60</v>
      </c>
      <c r="K84" s="28"/>
      <c r="L84" s="27"/>
      <c r="M84" s="28"/>
      <c r="N84" s="27">
        <v>60</v>
      </c>
      <c r="O84" s="28"/>
      <c r="P84" s="84"/>
      <c r="Q84" s="28"/>
      <c r="R84" s="27"/>
      <c r="S84" s="28"/>
      <c r="T84" s="27"/>
      <c r="U84" s="28"/>
      <c r="V84" s="27"/>
      <c r="W84" s="28"/>
      <c r="X84" s="27"/>
      <c r="Y84" s="28"/>
      <c r="Z84" s="27"/>
      <c r="AA84" s="28"/>
      <c r="AB84" s="27"/>
      <c r="AC84" s="28"/>
      <c r="AD84" s="27"/>
      <c r="AE84" s="28"/>
      <c r="AF84" s="44" t="s">
        <v>79</v>
      </c>
      <c r="AG84" s="44" t="s">
        <v>207</v>
      </c>
      <c r="AH84" s="145"/>
      <c r="AI84" s="145"/>
      <c r="AJ84" s="145"/>
      <c r="AK84" s="147"/>
      <c r="AL84" s="20"/>
      <c r="AM84" s="20"/>
      <c r="AN84" s="20"/>
      <c r="AO84" s="20"/>
      <c r="AP84" s="20"/>
      <c r="AQ84" s="145"/>
    </row>
    <row r="85" spans="1:43" s="21" customFormat="1">
      <c r="A85" s="10" t="s">
        <v>264</v>
      </c>
      <c r="B85" s="58" t="s">
        <v>68</v>
      </c>
      <c r="C85" s="57" t="s">
        <v>67</v>
      </c>
      <c r="D85" s="59"/>
      <c r="E85" s="15" t="s">
        <v>259</v>
      </c>
      <c r="F85" s="11" t="s">
        <v>71</v>
      </c>
      <c r="G85" s="57" t="s">
        <v>72</v>
      </c>
      <c r="H85" s="60"/>
      <c r="I85" s="60" t="s">
        <v>109</v>
      </c>
      <c r="J85" s="24">
        <v>0</v>
      </c>
      <c r="K85" s="61">
        <v>0</v>
      </c>
      <c r="L85" s="24">
        <v>0</v>
      </c>
      <c r="M85" s="61">
        <v>0</v>
      </c>
      <c r="N85" s="24">
        <v>0</v>
      </c>
      <c r="O85" s="61">
        <v>0</v>
      </c>
      <c r="P85" s="24">
        <v>0</v>
      </c>
      <c r="Q85" s="61">
        <v>0</v>
      </c>
      <c r="R85" s="24">
        <v>0</v>
      </c>
      <c r="S85" s="61">
        <v>0</v>
      </c>
      <c r="T85" s="24">
        <v>134.375</v>
      </c>
      <c r="U85" s="61"/>
      <c r="V85" s="24">
        <v>0</v>
      </c>
      <c r="W85" s="61">
        <v>0</v>
      </c>
      <c r="X85" s="24">
        <v>0</v>
      </c>
      <c r="Y85" s="61">
        <v>0</v>
      </c>
      <c r="Z85" s="24">
        <v>0</v>
      </c>
      <c r="AA85" s="61">
        <v>0</v>
      </c>
      <c r="AB85" s="24">
        <v>0</v>
      </c>
      <c r="AC85" s="61">
        <v>0</v>
      </c>
      <c r="AD85" s="24">
        <v>0</v>
      </c>
      <c r="AE85" s="61">
        <v>0</v>
      </c>
      <c r="AF85" s="11" t="s">
        <v>261</v>
      </c>
      <c r="AG85" s="11" t="s">
        <v>80</v>
      </c>
      <c r="AH85" s="60"/>
      <c r="AI85" s="11"/>
      <c r="AJ85" s="11"/>
      <c r="AN85" s="36"/>
      <c r="AO85" s="31"/>
      <c r="AP85" s="23"/>
      <c r="AQ85" s="21" t="s">
        <v>262</v>
      </c>
    </row>
    <row r="86" spans="1:43" s="21" customFormat="1">
      <c r="A86" s="10" t="s">
        <v>264</v>
      </c>
      <c r="B86" s="44" t="s">
        <v>530</v>
      </c>
      <c r="C86" s="44" t="s">
        <v>69</v>
      </c>
      <c r="D86" s="114">
        <v>491.92</v>
      </c>
      <c r="E86" s="44" t="s">
        <v>484</v>
      </c>
      <c r="F86" s="44" t="s">
        <v>71</v>
      </c>
      <c r="G86" s="44" t="s">
        <v>72</v>
      </c>
      <c r="H86" s="20" t="s">
        <v>591</v>
      </c>
      <c r="I86" s="144" t="s">
        <v>599</v>
      </c>
      <c r="J86" s="117"/>
      <c r="K86" s="114"/>
      <c r="L86" s="117">
        <v>0</v>
      </c>
      <c r="M86" s="114">
        <v>0</v>
      </c>
      <c r="N86" s="117">
        <v>79.099999999999994</v>
      </c>
      <c r="O86" s="114">
        <v>1.0555555555555556</v>
      </c>
      <c r="P86" s="117"/>
      <c r="Q86" s="114"/>
      <c r="R86" s="117"/>
      <c r="S86" s="114"/>
      <c r="T86" s="117">
        <v>79.099999999999994</v>
      </c>
      <c r="U86" s="114">
        <v>1.0555555555555556</v>
      </c>
      <c r="V86" s="117"/>
      <c r="W86" s="114"/>
      <c r="X86" s="117">
        <v>73.45</v>
      </c>
      <c r="Y86" s="114">
        <v>0.98015873015873012</v>
      </c>
      <c r="Z86" s="117"/>
      <c r="AA86" s="114"/>
      <c r="AB86" s="117">
        <v>73.45</v>
      </c>
      <c r="AC86" s="114">
        <v>0.98015873015873012</v>
      </c>
      <c r="AD86" s="117"/>
      <c r="AE86" s="114"/>
      <c r="AF86" s="44" t="s">
        <v>261</v>
      </c>
      <c r="AG86" s="44" t="s">
        <v>80</v>
      </c>
      <c r="AH86" s="20"/>
      <c r="AI86" s="145" t="s">
        <v>593</v>
      </c>
      <c r="AJ86" s="197">
        <v>27.05</v>
      </c>
      <c r="AK86" s="147">
        <v>13028.571428571428</v>
      </c>
      <c r="AL86" s="20"/>
      <c r="AM86" s="20"/>
      <c r="AN86" s="20"/>
      <c r="AO86" s="20"/>
      <c r="AP86" s="20"/>
      <c r="AQ86" s="20" t="s">
        <v>596</v>
      </c>
    </row>
    <row r="87" spans="1:43" s="40" customFormat="1">
      <c r="A87" s="10" t="s">
        <v>264</v>
      </c>
      <c r="B87" s="44" t="s">
        <v>530</v>
      </c>
      <c r="C87" s="46" t="s">
        <v>69</v>
      </c>
      <c r="D87" s="85"/>
      <c r="E87" s="143" t="s">
        <v>465</v>
      </c>
      <c r="F87" s="44" t="s">
        <v>298</v>
      </c>
      <c r="G87" s="44"/>
      <c r="H87" s="56" t="s">
        <v>769</v>
      </c>
      <c r="I87" s="144" t="s">
        <v>792</v>
      </c>
      <c r="J87" s="27">
        <v>60</v>
      </c>
      <c r="K87" s="28"/>
      <c r="L87" s="27"/>
      <c r="M87" s="28"/>
      <c r="N87" s="27">
        <v>60</v>
      </c>
      <c r="O87" s="28"/>
      <c r="P87" s="27"/>
      <c r="Q87" s="28"/>
      <c r="R87" s="27"/>
      <c r="S87" s="28"/>
      <c r="T87" s="27"/>
      <c r="U87" s="28"/>
      <c r="V87" s="27"/>
      <c r="W87" s="28"/>
      <c r="X87" s="27"/>
      <c r="Y87" s="28"/>
      <c r="Z87" s="27"/>
      <c r="AA87" s="28"/>
      <c r="AB87" s="27"/>
      <c r="AC87" s="28"/>
      <c r="AD87" s="27"/>
      <c r="AE87" s="28"/>
      <c r="AF87" s="44" t="s">
        <v>79</v>
      </c>
      <c r="AG87" s="44" t="s">
        <v>207</v>
      </c>
      <c r="AH87" s="145"/>
      <c r="AI87" s="145"/>
      <c r="AJ87" s="145"/>
      <c r="AK87" s="147"/>
      <c r="AL87" s="10"/>
      <c r="AM87" s="10"/>
      <c r="AN87" s="10"/>
      <c r="AO87" s="10"/>
      <c r="AP87" s="10"/>
      <c r="AQ87" s="145"/>
    </row>
    <row r="88" spans="1:43" s="40" customFormat="1">
      <c r="A88" s="43" t="s">
        <v>288</v>
      </c>
      <c r="B88" s="11" t="s">
        <v>68</v>
      </c>
      <c r="C88" s="57" t="s">
        <v>67</v>
      </c>
      <c r="D88" s="59"/>
      <c r="E88" s="15" t="s">
        <v>259</v>
      </c>
      <c r="F88" s="11" t="s">
        <v>203</v>
      </c>
      <c r="G88" s="57" t="s">
        <v>289</v>
      </c>
      <c r="H88" s="60"/>
      <c r="I88" s="60" t="s">
        <v>290</v>
      </c>
      <c r="J88" s="24"/>
      <c r="K88" s="61"/>
      <c r="L88" s="24"/>
      <c r="M88" s="61"/>
      <c r="N88" s="24">
        <v>599.76077499999997</v>
      </c>
      <c r="O88" s="61">
        <v>55.3</v>
      </c>
      <c r="P88" s="24"/>
      <c r="Q88" s="61"/>
      <c r="R88" s="24"/>
      <c r="S88" s="61"/>
      <c r="T88" s="24"/>
      <c r="U88" s="61"/>
      <c r="V88" s="24"/>
      <c r="W88" s="61"/>
      <c r="X88" s="24"/>
      <c r="Y88" s="61"/>
      <c r="Z88" s="24"/>
      <c r="AA88" s="61"/>
      <c r="AB88" s="24"/>
      <c r="AC88" s="61"/>
      <c r="AD88" s="24"/>
      <c r="AE88" s="61"/>
      <c r="AF88" s="11" t="s">
        <v>261</v>
      </c>
      <c r="AG88" s="11" t="s">
        <v>80</v>
      </c>
      <c r="AH88" s="60"/>
      <c r="AI88" s="11"/>
      <c r="AJ88" s="11"/>
      <c r="AK88" s="21"/>
      <c r="AL88" s="21"/>
      <c r="AM88" s="21"/>
      <c r="AN88" s="36"/>
      <c r="AO88" s="31"/>
      <c r="AP88" s="23"/>
      <c r="AQ88" s="21"/>
    </row>
    <row r="89" spans="1:43" s="20" customFormat="1">
      <c r="A89" s="43" t="s">
        <v>288</v>
      </c>
      <c r="B89" s="55" t="s">
        <v>322</v>
      </c>
      <c r="C89" s="46" t="s">
        <v>69</v>
      </c>
      <c r="D89" s="82">
        <v>957.47791359999997</v>
      </c>
      <c r="E89" s="43" t="s">
        <v>323</v>
      </c>
      <c r="F89" s="44" t="s">
        <v>203</v>
      </c>
      <c r="G89" s="44" t="s">
        <v>72</v>
      </c>
      <c r="H89" s="56" t="s">
        <v>109</v>
      </c>
      <c r="I89" s="56"/>
      <c r="J89" s="27">
        <v>389.92275685557036</v>
      </c>
      <c r="K89" s="28">
        <v>2.2720815971142483</v>
      </c>
      <c r="L89" s="27">
        <v>389.92275685557036</v>
      </c>
      <c r="M89" s="28">
        <v>7.2691514219967477</v>
      </c>
      <c r="N89" s="27">
        <v>389.92275685557036</v>
      </c>
      <c r="O89" s="28">
        <v>4.7498582889838561</v>
      </c>
      <c r="P89" s="27">
        <v>389.92275685557036</v>
      </c>
      <c r="Q89" s="28">
        <v>3.8836743578580757</v>
      </c>
      <c r="R89" s="27">
        <v>173.29900304692015</v>
      </c>
      <c r="S89" s="28">
        <v>0.89637770650271431</v>
      </c>
      <c r="T89" s="27">
        <v>0</v>
      </c>
      <c r="U89" s="28">
        <v>0</v>
      </c>
      <c r="V89" s="27">
        <v>0</v>
      </c>
      <c r="W89" s="28">
        <v>0</v>
      </c>
      <c r="X89" s="27">
        <v>0</v>
      </c>
      <c r="Y89" s="28">
        <v>0</v>
      </c>
      <c r="Z89" s="27">
        <v>0</v>
      </c>
      <c r="AA89" s="28">
        <v>0</v>
      </c>
      <c r="AB89" s="27">
        <v>0</v>
      </c>
      <c r="AC89" s="28">
        <v>0</v>
      </c>
      <c r="AD89" s="27">
        <v>0</v>
      </c>
      <c r="AE89" s="28">
        <v>0</v>
      </c>
      <c r="AF89" s="44" t="s">
        <v>79</v>
      </c>
      <c r="AG89" s="44" t="s">
        <v>80</v>
      </c>
      <c r="AH89" s="43" t="s">
        <v>112</v>
      </c>
      <c r="AI89" s="43" t="s">
        <v>112</v>
      </c>
      <c r="AJ89" s="82">
        <v>101.29</v>
      </c>
      <c r="AK89" s="86" t="s">
        <v>112</v>
      </c>
      <c r="AL89" s="21"/>
      <c r="AQ89" s="20" t="s">
        <v>332</v>
      </c>
    </row>
    <row r="90" spans="1:43" s="40" customFormat="1">
      <c r="A90" s="43" t="s">
        <v>288</v>
      </c>
      <c r="B90" s="55" t="s">
        <v>322</v>
      </c>
      <c r="C90" s="46" t="s">
        <v>69</v>
      </c>
      <c r="D90" s="82">
        <v>957.47791359999997</v>
      </c>
      <c r="E90" s="43" t="s">
        <v>323</v>
      </c>
      <c r="F90" s="44" t="s">
        <v>203</v>
      </c>
      <c r="G90" s="44" t="s">
        <v>170</v>
      </c>
      <c r="H90" s="56" t="s">
        <v>329</v>
      </c>
      <c r="I90" s="56"/>
      <c r="J90" s="27">
        <v>174.46992</v>
      </c>
      <c r="K90" s="28">
        <v>1.92</v>
      </c>
      <c r="L90" s="27">
        <v>174.46992</v>
      </c>
      <c r="M90" s="28">
        <v>1.92</v>
      </c>
      <c r="N90" s="27">
        <v>174.46992</v>
      </c>
      <c r="O90" s="28">
        <v>1.92</v>
      </c>
      <c r="P90" s="27">
        <v>0</v>
      </c>
      <c r="Q90" s="28">
        <v>0</v>
      </c>
      <c r="R90" s="27">
        <v>58.15664000000001</v>
      </c>
      <c r="S90" s="28">
        <v>0.64000000000000012</v>
      </c>
      <c r="T90" s="27">
        <v>0</v>
      </c>
      <c r="U90" s="28">
        <v>0</v>
      </c>
      <c r="V90" s="27">
        <v>0</v>
      </c>
      <c r="W90" s="28">
        <v>0</v>
      </c>
      <c r="X90" s="27">
        <v>0</v>
      </c>
      <c r="Y90" s="28">
        <v>0</v>
      </c>
      <c r="Z90" s="27">
        <v>0</v>
      </c>
      <c r="AA90" s="28">
        <v>0</v>
      </c>
      <c r="AB90" s="27">
        <v>0</v>
      </c>
      <c r="AC90" s="28">
        <v>0</v>
      </c>
      <c r="AD90" s="27">
        <v>0</v>
      </c>
      <c r="AE90" s="28">
        <v>0</v>
      </c>
      <c r="AF90" s="44" t="s">
        <v>79</v>
      </c>
      <c r="AG90" s="44" t="s">
        <v>80</v>
      </c>
      <c r="AH90" s="43" t="s">
        <v>112</v>
      </c>
      <c r="AI90" s="43" t="s">
        <v>337</v>
      </c>
      <c r="AJ90" s="82">
        <v>101.29</v>
      </c>
      <c r="AK90" s="86" t="s">
        <v>357</v>
      </c>
      <c r="AL90" s="21"/>
      <c r="AM90" s="20"/>
      <c r="AN90" s="20"/>
      <c r="AO90" s="20"/>
      <c r="AP90" s="20"/>
      <c r="AQ90" s="20" t="s">
        <v>332</v>
      </c>
    </row>
    <row r="91" spans="1:43" s="21" customFormat="1">
      <c r="A91" s="43" t="s">
        <v>288</v>
      </c>
      <c r="B91" s="55" t="s">
        <v>322</v>
      </c>
      <c r="C91" s="46" t="s">
        <v>69</v>
      </c>
      <c r="D91" s="96" t="s">
        <v>112</v>
      </c>
      <c r="E91" s="43" t="s">
        <v>423</v>
      </c>
      <c r="F91" s="44" t="s">
        <v>298</v>
      </c>
      <c r="G91" s="44" t="s">
        <v>424</v>
      </c>
      <c r="H91" s="56" t="s">
        <v>425</v>
      </c>
      <c r="I91" s="56"/>
      <c r="J91" s="27">
        <v>200.541</v>
      </c>
      <c r="K91" s="28">
        <v>0</v>
      </c>
      <c r="L91" s="27">
        <v>0</v>
      </c>
      <c r="M91" s="28">
        <v>0</v>
      </c>
      <c r="N91" s="27">
        <v>200.541</v>
      </c>
      <c r="O91" s="28">
        <v>0</v>
      </c>
      <c r="P91" s="27">
        <v>0</v>
      </c>
      <c r="Q91" s="28">
        <v>0</v>
      </c>
      <c r="R91" s="27">
        <v>0</v>
      </c>
      <c r="S91" s="28">
        <v>0</v>
      </c>
      <c r="T91" s="27">
        <v>0</v>
      </c>
      <c r="U91" s="28">
        <v>0</v>
      </c>
      <c r="V91" s="27">
        <v>0</v>
      </c>
      <c r="W91" s="28">
        <v>0</v>
      </c>
      <c r="X91" s="27">
        <v>0</v>
      </c>
      <c r="Y91" s="28">
        <v>0</v>
      </c>
      <c r="Z91" s="27">
        <v>0</v>
      </c>
      <c r="AA91" s="28">
        <v>0</v>
      </c>
      <c r="AB91" s="27">
        <v>0</v>
      </c>
      <c r="AC91" s="28">
        <v>0</v>
      </c>
      <c r="AD91" s="27">
        <v>0</v>
      </c>
      <c r="AE91" s="28">
        <v>0</v>
      </c>
      <c r="AF91" s="44" t="s">
        <v>79</v>
      </c>
      <c r="AG91" s="44" t="s">
        <v>207</v>
      </c>
      <c r="AH91" s="43" t="s">
        <v>112</v>
      </c>
      <c r="AI91" s="43" t="s">
        <v>112</v>
      </c>
      <c r="AJ91" s="82"/>
      <c r="AK91" s="86" t="s">
        <v>112</v>
      </c>
      <c r="AQ91" s="20" t="s">
        <v>112</v>
      </c>
    </row>
    <row r="92" spans="1:43" s="21" customFormat="1">
      <c r="A92" s="12" t="s">
        <v>101</v>
      </c>
      <c r="B92" s="58" t="s">
        <v>68</v>
      </c>
      <c r="C92" s="11" t="s">
        <v>67</v>
      </c>
      <c r="D92" s="70"/>
      <c r="E92" s="15" t="s">
        <v>259</v>
      </c>
      <c r="F92" s="11" t="s">
        <v>71</v>
      </c>
      <c r="G92" s="11" t="s">
        <v>289</v>
      </c>
      <c r="I92" s="21" t="s">
        <v>291</v>
      </c>
      <c r="J92" s="24">
        <v>537.5</v>
      </c>
      <c r="K92" s="25">
        <v>25.6</v>
      </c>
      <c r="L92" s="24">
        <v>537.5</v>
      </c>
      <c r="M92" s="25">
        <v>25.6</v>
      </c>
      <c r="N92" s="24">
        <v>537.5</v>
      </c>
      <c r="O92" s="26">
        <v>25.6</v>
      </c>
      <c r="P92" s="24">
        <v>325.44765000000001</v>
      </c>
      <c r="Q92" s="26">
        <v>15.5</v>
      </c>
      <c r="R92" s="24"/>
      <c r="S92" s="26"/>
      <c r="T92" s="24"/>
      <c r="U92" s="26"/>
      <c r="V92" s="24"/>
      <c r="W92" s="26"/>
      <c r="X92" s="24"/>
      <c r="Y92" s="26"/>
      <c r="Z92" s="24"/>
      <c r="AA92" s="26"/>
      <c r="AB92" s="24"/>
      <c r="AC92" s="26"/>
      <c r="AD92" s="24"/>
      <c r="AE92" s="26"/>
      <c r="AF92" s="11" t="s">
        <v>261</v>
      </c>
      <c r="AG92" s="11" t="s">
        <v>80</v>
      </c>
      <c r="AH92" s="18"/>
      <c r="AI92" s="11"/>
      <c r="AJ92" s="11"/>
      <c r="AN92" s="36"/>
      <c r="AO92" s="31"/>
      <c r="AP92" s="23"/>
    </row>
    <row r="93" spans="1:43" s="41" customFormat="1">
      <c r="A93" s="12" t="s">
        <v>101</v>
      </c>
      <c r="B93" s="58" t="s">
        <v>68</v>
      </c>
      <c r="C93" s="11" t="s">
        <v>67</v>
      </c>
      <c r="D93" s="70"/>
      <c r="E93" s="15" t="s">
        <v>259</v>
      </c>
      <c r="F93" s="11" t="s">
        <v>71</v>
      </c>
      <c r="G93" s="11" t="s">
        <v>295</v>
      </c>
      <c r="H93" s="21"/>
      <c r="I93" s="21" t="s">
        <v>296</v>
      </c>
      <c r="J93" s="24">
        <v>2150</v>
      </c>
      <c r="K93" s="25">
        <v>126.65</v>
      </c>
      <c r="L93" s="24">
        <v>0</v>
      </c>
      <c r="M93" s="25">
        <v>0</v>
      </c>
      <c r="N93" s="24">
        <v>0</v>
      </c>
      <c r="O93" s="25">
        <v>0</v>
      </c>
      <c r="P93" s="24">
        <v>1924.25</v>
      </c>
      <c r="Q93" s="25">
        <v>113.35</v>
      </c>
      <c r="R93" s="24"/>
      <c r="S93" s="26"/>
      <c r="T93" s="24"/>
      <c r="U93" s="26"/>
      <c r="V93" s="24"/>
      <c r="W93" s="26"/>
      <c r="X93" s="24"/>
      <c r="Y93" s="26"/>
      <c r="Z93" s="24"/>
      <c r="AA93" s="26"/>
      <c r="AB93" s="24"/>
      <c r="AC93" s="26"/>
      <c r="AD93" s="24"/>
      <c r="AE93" s="26"/>
      <c r="AF93" s="11" t="s">
        <v>261</v>
      </c>
      <c r="AG93" s="11" t="s">
        <v>80</v>
      </c>
      <c r="AH93" s="18"/>
      <c r="AI93" s="11"/>
      <c r="AJ93" s="11"/>
      <c r="AK93" s="21"/>
      <c r="AL93" s="21"/>
      <c r="AM93" s="21"/>
      <c r="AN93" s="36"/>
      <c r="AO93" s="31"/>
      <c r="AP93" s="23"/>
      <c r="AQ93" s="21"/>
    </row>
    <row r="94" spans="1:43" s="41" customFormat="1">
      <c r="A94" s="12" t="s">
        <v>101</v>
      </c>
      <c r="B94" s="11" t="s">
        <v>68</v>
      </c>
      <c r="C94" s="11" t="s">
        <v>67</v>
      </c>
      <c r="D94" s="13"/>
      <c r="E94" s="15" t="s">
        <v>70</v>
      </c>
      <c r="F94" s="11" t="s">
        <v>225</v>
      </c>
      <c r="G94" s="11" t="s">
        <v>195</v>
      </c>
      <c r="H94" s="18" t="s">
        <v>197</v>
      </c>
      <c r="I94" s="18" t="s">
        <v>226</v>
      </c>
      <c r="J94" s="24">
        <v>806.27149999999995</v>
      </c>
      <c r="K94" s="25">
        <v>3</v>
      </c>
      <c r="L94" s="24"/>
      <c r="M94" s="25"/>
      <c r="N94" s="24"/>
      <c r="O94" s="26"/>
      <c r="P94" s="24"/>
      <c r="Q94" s="26"/>
      <c r="R94" s="24"/>
      <c r="S94" s="26"/>
      <c r="T94" s="24"/>
      <c r="U94" s="26"/>
      <c r="V94" s="24"/>
      <c r="W94" s="26"/>
      <c r="X94" s="24"/>
      <c r="Y94" s="26"/>
      <c r="Z94" s="24"/>
      <c r="AA94" s="26"/>
      <c r="AB94" s="24"/>
      <c r="AC94" s="26"/>
      <c r="AD94" s="24"/>
      <c r="AE94" s="26"/>
      <c r="AF94" s="29" t="s">
        <v>79</v>
      </c>
      <c r="AG94" s="11" t="s">
        <v>80</v>
      </c>
      <c r="AH94" s="18"/>
      <c r="AI94" s="11"/>
      <c r="AJ94" s="11"/>
      <c r="AK94" s="21"/>
      <c r="AL94" s="21" t="s">
        <v>200</v>
      </c>
      <c r="AM94" s="21"/>
      <c r="AN94" s="36">
        <v>7</v>
      </c>
      <c r="AO94" s="31">
        <v>0.4</v>
      </c>
      <c r="AP94" s="23">
        <v>114.75409836065575</v>
      </c>
      <c r="AQ94" s="21" t="s">
        <v>230</v>
      </c>
    </row>
    <row r="95" spans="1:43" s="41" customFormat="1">
      <c r="A95" s="12" t="s">
        <v>101</v>
      </c>
      <c r="B95" s="11" t="s">
        <v>68</v>
      </c>
      <c r="C95" s="11" t="s">
        <v>67</v>
      </c>
      <c r="D95" s="13"/>
      <c r="E95" s="15" t="s">
        <v>70</v>
      </c>
      <c r="F95" s="11" t="s">
        <v>71</v>
      </c>
      <c r="G95" s="11" t="s">
        <v>195</v>
      </c>
      <c r="H95" s="18" t="s">
        <v>197</v>
      </c>
      <c r="I95" s="18" t="s">
        <v>198</v>
      </c>
      <c r="J95" s="24">
        <v>29197</v>
      </c>
      <c r="K95" s="25">
        <v>156.24</v>
      </c>
      <c r="L95" s="24">
        <v>29197</v>
      </c>
      <c r="M95" s="25">
        <v>156.24</v>
      </c>
      <c r="N95" s="24">
        <v>34410.75</v>
      </c>
      <c r="O95" s="26">
        <v>184.14</v>
      </c>
      <c r="P95" s="24">
        <v>11470.25</v>
      </c>
      <c r="Q95" s="26">
        <v>61.38</v>
      </c>
      <c r="R95" s="24"/>
      <c r="S95" s="26"/>
      <c r="T95" s="24"/>
      <c r="U95" s="26"/>
      <c r="V95" s="24"/>
      <c r="W95" s="26"/>
      <c r="X95" s="24"/>
      <c r="Y95" s="26"/>
      <c r="Z95" s="24"/>
      <c r="AA95" s="26"/>
      <c r="AB95" s="24"/>
      <c r="AC95" s="26"/>
      <c r="AD95" s="24"/>
      <c r="AE95" s="26"/>
      <c r="AF95" s="29" t="s">
        <v>79</v>
      </c>
      <c r="AG95" s="11" t="s">
        <v>80</v>
      </c>
      <c r="AH95" s="18"/>
      <c r="AI95" s="11"/>
      <c r="AJ95" s="11"/>
      <c r="AK95" s="21"/>
      <c r="AL95" s="21" t="s">
        <v>200</v>
      </c>
      <c r="AM95" s="21"/>
      <c r="AN95" s="36">
        <v>558</v>
      </c>
      <c r="AO95" s="31">
        <v>0.4</v>
      </c>
      <c r="AP95" s="23">
        <v>9147.5409836065573</v>
      </c>
      <c r="AQ95" s="21" t="s">
        <v>202</v>
      </c>
    </row>
    <row r="96" spans="1:43" s="12" customFormat="1">
      <c r="A96" s="12" t="s">
        <v>101</v>
      </c>
      <c r="B96" s="11" t="s">
        <v>68</v>
      </c>
      <c r="C96" s="11" t="s">
        <v>67</v>
      </c>
      <c r="D96" s="13"/>
      <c r="E96" s="15" t="s">
        <v>70</v>
      </c>
      <c r="F96" s="11" t="s">
        <v>71</v>
      </c>
      <c r="G96" s="11" t="s">
        <v>72</v>
      </c>
      <c r="H96" s="18" t="s">
        <v>74</v>
      </c>
      <c r="I96" s="18" t="s">
        <v>102</v>
      </c>
      <c r="J96" s="24">
        <v>32250</v>
      </c>
      <c r="K96" s="25">
        <v>104.4</v>
      </c>
      <c r="L96" s="24">
        <v>32250</v>
      </c>
      <c r="M96" s="25">
        <v>104.4</v>
      </c>
      <c r="N96" s="24">
        <v>21500</v>
      </c>
      <c r="O96" s="26">
        <v>69.599999999999994</v>
      </c>
      <c r="P96" s="24">
        <v>21500</v>
      </c>
      <c r="Q96" s="26">
        <v>69.599999999999994</v>
      </c>
      <c r="R96" s="24">
        <v>53750</v>
      </c>
      <c r="S96" s="26">
        <v>174</v>
      </c>
      <c r="T96" s="24">
        <v>20019.749724999998</v>
      </c>
      <c r="U96" s="26">
        <v>64.8</v>
      </c>
      <c r="V96" s="24"/>
      <c r="W96" s="26"/>
      <c r="X96" s="24"/>
      <c r="Y96" s="26"/>
      <c r="Z96" s="24"/>
      <c r="AA96" s="26"/>
      <c r="AB96" s="24"/>
      <c r="AC96" s="26"/>
      <c r="AD96" s="24"/>
      <c r="AE96" s="26"/>
      <c r="AF96" s="29" t="s">
        <v>79</v>
      </c>
      <c r="AG96" s="11" t="s">
        <v>80</v>
      </c>
      <c r="AH96" s="18"/>
      <c r="AI96" s="21" t="s">
        <v>81</v>
      </c>
      <c r="AJ96" s="21"/>
      <c r="AK96" s="21"/>
      <c r="AL96" s="21" t="s">
        <v>103</v>
      </c>
      <c r="AM96" s="21"/>
      <c r="AN96" s="36">
        <v>586.79999999999995</v>
      </c>
      <c r="AO96" s="31">
        <v>0.15</v>
      </c>
      <c r="AP96" s="23">
        <v>10669.090909090908</v>
      </c>
      <c r="AQ96" s="21"/>
    </row>
    <row r="97" spans="1:43" s="21" customFormat="1">
      <c r="A97" s="12" t="s">
        <v>101</v>
      </c>
      <c r="B97" s="11" t="s">
        <v>68</v>
      </c>
      <c r="C97" s="11" t="s">
        <v>67</v>
      </c>
      <c r="D97" s="13"/>
      <c r="E97" s="15" t="s">
        <v>70</v>
      </c>
      <c r="F97" s="11" t="s">
        <v>225</v>
      </c>
      <c r="G97" s="11" t="s">
        <v>231</v>
      </c>
      <c r="H97" s="18" t="s">
        <v>233</v>
      </c>
      <c r="I97" s="18" t="s">
        <v>234</v>
      </c>
      <c r="J97" s="24">
        <v>1419</v>
      </c>
      <c r="K97" s="25">
        <v>100</v>
      </c>
      <c r="L97" s="24"/>
      <c r="M97" s="25"/>
      <c r="N97" s="24"/>
      <c r="O97" s="26"/>
      <c r="P97" s="24"/>
      <c r="Q97" s="26"/>
      <c r="R97" s="24"/>
      <c r="S97" s="26"/>
      <c r="T97" s="24"/>
      <c r="U97" s="26"/>
      <c r="V97" s="24"/>
      <c r="W97" s="26"/>
      <c r="X97" s="24"/>
      <c r="Y97" s="26"/>
      <c r="Z97" s="24"/>
      <c r="AA97" s="26"/>
      <c r="AB97" s="24"/>
      <c r="AC97" s="26"/>
      <c r="AD97" s="24"/>
      <c r="AE97" s="26"/>
      <c r="AF97" s="29" t="s">
        <v>79</v>
      </c>
      <c r="AG97" s="11" t="s">
        <v>207</v>
      </c>
      <c r="AH97" s="18"/>
      <c r="AI97" s="11"/>
      <c r="AJ97" s="11"/>
      <c r="AL97" s="21" t="s">
        <v>112</v>
      </c>
      <c r="AN97" s="36">
        <v>100</v>
      </c>
      <c r="AO97" s="31"/>
      <c r="AP97" s="23" t="s">
        <v>112</v>
      </c>
      <c r="AQ97" s="21" t="s">
        <v>238</v>
      </c>
    </row>
    <row r="98" spans="1:43" s="21" customFormat="1">
      <c r="A98" s="12" t="s">
        <v>101</v>
      </c>
      <c r="B98" s="55" t="s">
        <v>322</v>
      </c>
      <c r="C98" s="46" t="s">
        <v>69</v>
      </c>
      <c r="D98" s="96" t="s">
        <v>112</v>
      </c>
      <c r="E98" s="43" t="s">
        <v>418</v>
      </c>
      <c r="F98" s="44" t="s">
        <v>225</v>
      </c>
      <c r="G98" s="44" t="s">
        <v>72</v>
      </c>
      <c r="H98" s="56" t="s">
        <v>419</v>
      </c>
      <c r="I98" s="56"/>
      <c r="J98" s="27">
        <v>1973.3</v>
      </c>
      <c r="K98" s="28">
        <v>12.3</v>
      </c>
      <c r="L98" s="27">
        <v>0</v>
      </c>
      <c r="M98" s="28">
        <v>0</v>
      </c>
      <c r="N98" s="27">
        <v>0</v>
      </c>
      <c r="O98" s="28">
        <v>0</v>
      </c>
      <c r="P98" s="27">
        <v>0</v>
      </c>
      <c r="Q98" s="28">
        <v>0</v>
      </c>
      <c r="R98" s="27">
        <v>0</v>
      </c>
      <c r="S98" s="28">
        <v>0</v>
      </c>
      <c r="T98" s="27">
        <v>0</v>
      </c>
      <c r="U98" s="28">
        <v>0</v>
      </c>
      <c r="V98" s="27">
        <v>0</v>
      </c>
      <c r="W98" s="28">
        <v>0</v>
      </c>
      <c r="X98" s="27">
        <v>0</v>
      </c>
      <c r="Y98" s="28">
        <v>0</v>
      </c>
      <c r="Z98" s="27">
        <v>0</v>
      </c>
      <c r="AA98" s="28">
        <v>0</v>
      </c>
      <c r="AB98" s="27">
        <v>0</v>
      </c>
      <c r="AC98" s="28">
        <v>0</v>
      </c>
      <c r="AD98" s="27">
        <v>0</v>
      </c>
      <c r="AE98" s="28">
        <v>0</v>
      </c>
      <c r="AF98" s="44" t="s">
        <v>79</v>
      </c>
      <c r="AG98" s="44" t="s">
        <v>207</v>
      </c>
      <c r="AH98" s="43" t="s">
        <v>112</v>
      </c>
      <c r="AI98" s="43" t="s">
        <v>112</v>
      </c>
      <c r="AJ98" s="82"/>
      <c r="AK98" s="86" t="s">
        <v>420</v>
      </c>
      <c r="AM98" s="10"/>
      <c r="AN98" s="10"/>
      <c r="AO98" s="10"/>
      <c r="AP98" s="10"/>
      <c r="AQ98" s="20" t="s">
        <v>112</v>
      </c>
    </row>
    <row r="99" spans="1:43" s="21" customFormat="1">
      <c r="A99" s="12" t="s">
        <v>101</v>
      </c>
      <c r="B99" s="55" t="s">
        <v>322</v>
      </c>
      <c r="C99" s="44" t="s">
        <v>69</v>
      </c>
      <c r="D99" s="97" t="s">
        <v>112</v>
      </c>
      <c r="E99" s="43" t="s">
        <v>418</v>
      </c>
      <c r="F99" s="44" t="s">
        <v>225</v>
      </c>
      <c r="G99" s="44"/>
      <c r="H99" s="56" t="s">
        <v>421</v>
      </c>
      <c r="I99" s="56"/>
      <c r="J99" s="27">
        <v>352.05099999999999</v>
      </c>
      <c r="K99" s="28">
        <v>3.1</v>
      </c>
      <c r="L99" s="27">
        <v>0</v>
      </c>
      <c r="M99" s="28">
        <v>0</v>
      </c>
      <c r="N99" s="27">
        <v>0</v>
      </c>
      <c r="O99" s="28">
        <v>0</v>
      </c>
      <c r="P99" s="27">
        <v>0</v>
      </c>
      <c r="Q99" s="28">
        <v>0</v>
      </c>
      <c r="R99" s="27">
        <v>0</v>
      </c>
      <c r="S99" s="28">
        <v>0</v>
      </c>
      <c r="T99" s="27">
        <v>0</v>
      </c>
      <c r="U99" s="28">
        <v>0</v>
      </c>
      <c r="V99" s="27">
        <v>0</v>
      </c>
      <c r="W99" s="28">
        <v>0</v>
      </c>
      <c r="X99" s="27">
        <v>0</v>
      </c>
      <c r="Y99" s="28">
        <v>0</v>
      </c>
      <c r="Z99" s="27">
        <v>0</v>
      </c>
      <c r="AA99" s="28">
        <v>0</v>
      </c>
      <c r="AB99" s="27">
        <v>0</v>
      </c>
      <c r="AC99" s="28">
        <v>0</v>
      </c>
      <c r="AD99" s="27">
        <v>0</v>
      </c>
      <c r="AE99" s="28">
        <v>0</v>
      </c>
      <c r="AF99" s="44" t="s">
        <v>79</v>
      </c>
      <c r="AG99" s="44" t="s">
        <v>207</v>
      </c>
      <c r="AH99" s="43" t="s">
        <v>112</v>
      </c>
      <c r="AI99" s="43" t="s">
        <v>112</v>
      </c>
      <c r="AJ99" s="82"/>
      <c r="AK99" s="86" t="s">
        <v>366</v>
      </c>
      <c r="AM99" s="10"/>
      <c r="AN99" s="10"/>
      <c r="AO99" s="10"/>
      <c r="AP99" s="10"/>
      <c r="AQ99" s="20" t="s">
        <v>112</v>
      </c>
    </row>
    <row r="100" spans="1:43" s="21" customFormat="1">
      <c r="A100" s="12" t="s">
        <v>101</v>
      </c>
      <c r="B100" s="55" t="s">
        <v>322</v>
      </c>
      <c r="C100" s="46" t="s">
        <v>69</v>
      </c>
      <c r="D100" s="82">
        <v>217918.06264800002</v>
      </c>
      <c r="E100" s="43" t="s">
        <v>323</v>
      </c>
      <c r="F100" s="44" t="s">
        <v>203</v>
      </c>
      <c r="G100" s="44" t="s">
        <v>170</v>
      </c>
      <c r="H100" s="56" t="s">
        <v>109</v>
      </c>
      <c r="I100" s="56"/>
      <c r="J100" s="27">
        <v>100.51908807927443</v>
      </c>
      <c r="K100" s="28">
        <v>0.54622765577638344</v>
      </c>
      <c r="L100" s="27">
        <v>100.51908807927443</v>
      </c>
      <c r="M100" s="28">
        <v>0.54622765577638344</v>
      </c>
      <c r="N100" s="27">
        <v>100.51908807927443</v>
      </c>
      <c r="O100" s="28">
        <v>0.54622765577638344</v>
      </c>
      <c r="P100" s="27">
        <v>33.506362693091482</v>
      </c>
      <c r="Q100" s="28">
        <v>0.18207588525879448</v>
      </c>
      <c r="R100" s="27">
        <v>0</v>
      </c>
      <c r="S100" s="28">
        <v>0</v>
      </c>
      <c r="T100" s="27">
        <v>0</v>
      </c>
      <c r="U100" s="28">
        <v>0</v>
      </c>
      <c r="V100" s="27">
        <v>0</v>
      </c>
      <c r="W100" s="28">
        <v>0</v>
      </c>
      <c r="X100" s="27">
        <v>0</v>
      </c>
      <c r="Y100" s="28">
        <v>0</v>
      </c>
      <c r="Z100" s="27">
        <v>0</v>
      </c>
      <c r="AA100" s="28">
        <v>0</v>
      </c>
      <c r="AB100" s="27">
        <v>0</v>
      </c>
      <c r="AC100" s="28">
        <v>0</v>
      </c>
      <c r="AD100" s="27">
        <v>0</v>
      </c>
      <c r="AE100" s="28">
        <v>0</v>
      </c>
      <c r="AF100" s="44" t="s">
        <v>79</v>
      </c>
      <c r="AG100" s="44" t="s">
        <v>80</v>
      </c>
      <c r="AH100" s="43" t="s">
        <v>112</v>
      </c>
      <c r="AI100" s="43" t="s">
        <v>337</v>
      </c>
      <c r="AJ100" s="82"/>
      <c r="AK100" s="86" t="s">
        <v>112</v>
      </c>
      <c r="AM100" s="33"/>
      <c r="AN100" s="33"/>
      <c r="AO100" s="33"/>
      <c r="AP100" s="33"/>
      <c r="AQ100" s="20" t="s">
        <v>332</v>
      </c>
    </row>
    <row r="101" spans="1:43" s="21" customFormat="1">
      <c r="A101" s="12" t="s">
        <v>101</v>
      </c>
      <c r="B101" s="55" t="s">
        <v>322</v>
      </c>
      <c r="C101" s="46" t="s">
        <v>69</v>
      </c>
      <c r="D101" s="82">
        <v>217918.06264800002</v>
      </c>
      <c r="E101" s="43" t="s">
        <v>323</v>
      </c>
      <c r="F101" s="44" t="s">
        <v>203</v>
      </c>
      <c r="G101" s="44" t="s">
        <v>72</v>
      </c>
      <c r="H101" s="56" t="s">
        <v>109</v>
      </c>
      <c r="I101" s="56"/>
      <c r="J101" s="27">
        <v>415.57440000000003</v>
      </c>
      <c r="K101" s="28">
        <v>1.1299874804806347</v>
      </c>
      <c r="L101" s="27">
        <v>415.57440000000003</v>
      </c>
      <c r="M101" s="28">
        <v>1.1299874804806347</v>
      </c>
      <c r="N101" s="27">
        <v>415.57440000000003</v>
      </c>
      <c r="O101" s="28">
        <v>1.1299874804806347</v>
      </c>
      <c r="P101" s="27">
        <v>138.5248</v>
      </c>
      <c r="Q101" s="28">
        <v>0.37666249349354491</v>
      </c>
      <c r="R101" s="27">
        <v>0</v>
      </c>
      <c r="S101" s="28">
        <v>0</v>
      </c>
      <c r="T101" s="27">
        <v>0</v>
      </c>
      <c r="U101" s="28">
        <v>0</v>
      </c>
      <c r="V101" s="27">
        <v>0</v>
      </c>
      <c r="W101" s="28">
        <v>0</v>
      </c>
      <c r="X101" s="27">
        <v>0</v>
      </c>
      <c r="Y101" s="28">
        <v>0</v>
      </c>
      <c r="Z101" s="27">
        <v>0</v>
      </c>
      <c r="AA101" s="28">
        <v>0</v>
      </c>
      <c r="AB101" s="27">
        <v>0</v>
      </c>
      <c r="AC101" s="28">
        <v>0</v>
      </c>
      <c r="AD101" s="27">
        <v>0</v>
      </c>
      <c r="AE101" s="28">
        <v>0</v>
      </c>
      <c r="AF101" s="44" t="s">
        <v>79</v>
      </c>
      <c r="AG101" s="44" t="s">
        <v>80</v>
      </c>
      <c r="AH101" s="43" t="s">
        <v>112</v>
      </c>
      <c r="AI101" s="43" t="s">
        <v>112</v>
      </c>
      <c r="AJ101" s="82"/>
      <c r="AK101" s="86" t="s">
        <v>112</v>
      </c>
      <c r="AM101" s="33"/>
      <c r="AN101" s="33"/>
      <c r="AO101" s="33"/>
      <c r="AP101" s="33"/>
      <c r="AQ101" s="20" t="s">
        <v>332</v>
      </c>
    </row>
    <row r="102" spans="1:43" s="21" customFormat="1">
      <c r="A102" s="12" t="s">
        <v>101</v>
      </c>
      <c r="B102" s="55" t="s">
        <v>322</v>
      </c>
      <c r="C102" s="46" t="s">
        <v>69</v>
      </c>
      <c r="D102" s="82">
        <v>217918.06264800002</v>
      </c>
      <c r="E102" s="43" t="s">
        <v>323</v>
      </c>
      <c r="F102" s="44" t="s">
        <v>203</v>
      </c>
      <c r="G102" s="44" t="s">
        <v>72</v>
      </c>
      <c r="H102" s="56" t="s">
        <v>372</v>
      </c>
      <c r="I102" s="56"/>
      <c r="J102" s="27">
        <v>24800.400000000001</v>
      </c>
      <c r="K102" s="28">
        <v>98.716104055358315</v>
      </c>
      <c r="L102" s="27">
        <v>24800.400000000001</v>
      </c>
      <c r="M102" s="28">
        <v>98.716104055358315</v>
      </c>
      <c r="N102" s="27">
        <v>24800.400000000001</v>
      </c>
      <c r="O102" s="28">
        <v>98.716104055358315</v>
      </c>
      <c r="P102" s="27">
        <v>24800.400000000001</v>
      </c>
      <c r="Q102" s="28">
        <v>98.716104055358315</v>
      </c>
      <c r="R102" s="27">
        <v>24800.400000000001</v>
      </c>
      <c r="S102" s="28">
        <v>98.716104055358315</v>
      </c>
      <c r="T102" s="27">
        <v>13778</v>
      </c>
      <c r="U102" s="28">
        <v>54.445033728891559</v>
      </c>
      <c r="V102" s="27">
        <v>0</v>
      </c>
      <c r="W102" s="28">
        <v>0</v>
      </c>
      <c r="X102" s="27">
        <v>0</v>
      </c>
      <c r="Y102" s="28">
        <v>0</v>
      </c>
      <c r="Z102" s="27">
        <v>0</v>
      </c>
      <c r="AA102" s="28">
        <v>0</v>
      </c>
      <c r="AB102" s="27">
        <v>0</v>
      </c>
      <c r="AC102" s="28">
        <v>0</v>
      </c>
      <c r="AD102" s="27">
        <v>0</v>
      </c>
      <c r="AE102" s="28">
        <v>0</v>
      </c>
      <c r="AF102" s="44" t="s">
        <v>79</v>
      </c>
      <c r="AG102" s="44" t="s">
        <v>80</v>
      </c>
      <c r="AH102" s="43" t="s">
        <v>112</v>
      </c>
      <c r="AI102" s="43" t="s">
        <v>337</v>
      </c>
      <c r="AJ102" s="82"/>
      <c r="AK102" s="86" t="s">
        <v>374</v>
      </c>
      <c r="AM102" s="33"/>
      <c r="AN102" s="33"/>
      <c r="AO102" s="33"/>
      <c r="AP102" s="33"/>
      <c r="AQ102" s="20" t="s">
        <v>332</v>
      </c>
    </row>
    <row r="103" spans="1:43" s="21" customFormat="1">
      <c r="A103" s="12" t="s">
        <v>101</v>
      </c>
      <c r="B103" s="55" t="s">
        <v>322</v>
      </c>
      <c r="C103" s="46" t="s">
        <v>69</v>
      </c>
      <c r="D103" s="82">
        <v>217918.06264800002</v>
      </c>
      <c r="E103" s="43" t="s">
        <v>323</v>
      </c>
      <c r="F103" s="44" t="s">
        <v>203</v>
      </c>
      <c r="G103" s="44" t="s">
        <v>170</v>
      </c>
      <c r="H103" s="56" t="s">
        <v>393</v>
      </c>
      <c r="I103" s="56"/>
      <c r="J103" s="27">
        <v>9760.8262116300011</v>
      </c>
      <c r="K103" s="28">
        <v>29.672999999999998</v>
      </c>
      <c r="L103" s="27">
        <v>9760.8262116300011</v>
      </c>
      <c r="M103" s="28">
        <v>29.672999999999998</v>
      </c>
      <c r="N103" s="27">
        <v>2169.0724914733337</v>
      </c>
      <c r="O103" s="28">
        <v>6.5940000000000003</v>
      </c>
      <c r="P103" s="27">
        <v>0</v>
      </c>
      <c r="Q103" s="28">
        <v>0</v>
      </c>
      <c r="R103" s="27">
        <v>0</v>
      </c>
      <c r="S103" s="28">
        <v>0</v>
      </c>
      <c r="T103" s="27">
        <v>0</v>
      </c>
      <c r="U103" s="28">
        <v>0</v>
      </c>
      <c r="V103" s="27">
        <v>0</v>
      </c>
      <c r="W103" s="28">
        <v>0</v>
      </c>
      <c r="X103" s="27">
        <v>0</v>
      </c>
      <c r="Y103" s="28">
        <v>0</v>
      </c>
      <c r="Z103" s="27">
        <v>0</v>
      </c>
      <c r="AA103" s="28">
        <v>0</v>
      </c>
      <c r="AB103" s="27">
        <v>0</v>
      </c>
      <c r="AC103" s="28">
        <v>0</v>
      </c>
      <c r="AD103" s="27">
        <v>0</v>
      </c>
      <c r="AE103" s="28">
        <v>0</v>
      </c>
      <c r="AF103" s="44" t="s">
        <v>79</v>
      </c>
      <c r="AG103" s="44" t="s">
        <v>80</v>
      </c>
      <c r="AH103" s="43" t="s">
        <v>112</v>
      </c>
      <c r="AI103" s="43" t="s">
        <v>112</v>
      </c>
      <c r="AJ103" s="82"/>
      <c r="AK103" s="86" t="s">
        <v>366</v>
      </c>
      <c r="AM103" s="33"/>
      <c r="AN103" s="33"/>
      <c r="AO103" s="33"/>
      <c r="AP103" s="33"/>
      <c r="AQ103" s="20" t="s">
        <v>332</v>
      </c>
    </row>
    <row r="104" spans="1:43" s="21" customFormat="1">
      <c r="A104" s="12" t="s">
        <v>101</v>
      </c>
      <c r="B104" s="55" t="s">
        <v>322</v>
      </c>
      <c r="C104" s="46" t="s">
        <v>69</v>
      </c>
      <c r="D104" s="96" t="s">
        <v>112</v>
      </c>
      <c r="E104" s="43" t="s">
        <v>423</v>
      </c>
      <c r="F104" s="44" t="s">
        <v>298</v>
      </c>
      <c r="G104" s="44" t="s">
        <v>424</v>
      </c>
      <c r="H104" s="56" t="s">
        <v>425</v>
      </c>
      <c r="I104" s="56"/>
      <c r="J104" s="27">
        <v>0</v>
      </c>
      <c r="K104" s="28">
        <v>0</v>
      </c>
      <c r="L104" s="27">
        <v>419.25</v>
      </c>
      <c r="M104" s="28">
        <v>0</v>
      </c>
      <c r="N104" s="27">
        <v>0</v>
      </c>
      <c r="O104" s="28">
        <v>0</v>
      </c>
      <c r="P104" s="27">
        <v>419.25</v>
      </c>
      <c r="Q104" s="28">
        <v>0</v>
      </c>
      <c r="R104" s="27">
        <v>0</v>
      </c>
      <c r="S104" s="28">
        <v>0</v>
      </c>
      <c r="T104" s="27">
        <v>0</v>
      </c>
      <c r="U104" s="28">
        <v>0</v>
      </c>
      <c r="V104" s="27">
        <v>0</v>
      </c>
      <c r="W104" s="28">
        <v>0</v>
      </c>
      <c r="X104" s="27">
        <v>0</v>
      </c>
      <c r="Y104" s="28">
        <v>0</v>
      </c>
      <c r="Z104" s="27">
        <v>0</v>
      </c>
      <c r="AA104" s="28">
        <v>0</v>
      </c>
      <c r="AB104" s="27">
        <v>0</v>
      </c>
      <c r="AC104" s="28">
        <v>0</v>
      </c>
      <c r="AD104" s="27">
        <v>0</v>
      </c>
      <c r="AE104" s="28">
        <v>0</v>
      </c>
      <c r="AF104" s="44" t="s">
        <v>79</v>
      </c>
      <c r="AG104" s="44" t="s">
        <v>207</v>
      </c>
      <c r="AH104" s="43" t="s">
        <v>112</v>
      </c>
      <c r="AI104" s="43" t="s">
        <v>112</v>
      </c>
      <c r="AJ104" s="82"/>
      <c r="AK104" s="86" t="s">
        <v>112</v>
      </c>
      <c r="AQ104" s="20" t="s">
        <v>112</v>
      </c>
    </row>
    <row r="105" spans="1:43" s="21" customFormat="1">
      <c r="A105" s="12" t="s">
        <v>101</v>
      </c>
      <c r="B105" s="16" t="s">
        <v>464</v>
      </c>
      <c r="C105" s="16" t="s">
        <v>69</v>
      </c>
      <c r="D105" s="102"/>
      <c r="E105" s="19" t="s">
        <v>465</v>
      </c>
      <c r="F105" s="16" t="s">
        <v>203</v>
      </c>
      <c r="G105" s="16" t="s">
        <v>468</v>
      </c>
      <c r="H105" s="32" t="s">
        <v>466</v>
      </c>
      <c r="I105" s="32"/>
      <c r="J105" s="51">
        <v>950</v>
      </c>
      <c r="K105" s="25">
        <v>6.3</v>
      </c>
      <c r="L105" s="51">
        <v>1900</v>
      </c>
      <c r="M105" s="25">
        <v>12.6</v>
      </c>
      <c r="N105" s="27">
        <v>0</v>
      </c>
      <c r="O105" s="28"/>
      <c r="P105" s="27">
        <v>0</v>
      </c>
      <c r="Q105" s="28"/>
      <c r="R105" s="27"/>
      <c r="S105" s="28"/>
      <c r="T105" s="27"/>
      <c r="U105" s="28"/>
      <c r="V105" s="27"/>
      <c r="W105" s="28"/>
      <c r="X105" s="27"/>
      <c r="Y105" s="28"/>
      <c r="Z105" s="27"/>
      <c r="AA105" s="28"/>
      <c r="AB105" s="27"/>
      <c r="AC105" s="28"/>
      <c r="AD105" s="27"/>
      <c r="AE105" s="28"/>
      <c r="AF105" s="11" t="s">
        <v>79</v>
      </c>
      <c r="AG105" s="11" t="s">
        <v>80</v>
      </c>
      <c r="AH105" s="20"/>
      <c r="AI105" s="20"/>
      <c r="AJ105" s="20"/>
      <c r="AL105" s="12"/>
      <c r="AM105" s="12"/>
      <c r="AN105" s="115"/>
      <c r="AO105" s="20"/>
      <c r="AP105" s="20"/>
    </row>
    <row r="106" spans="1:43" s="41" customFormat="1" ht="12.75" customHeight="1">
      <c r="A106" s="12" t="s">
        <v>101</v>
      </c>
      <c r="B106" s="16" t="s">
        <v>464</v>
      </c>
      <c r="C106" s="16" t="s">
        <v>69</v>
      </c>
      <c r="D106" s="102"/>
      <c r="E106" s="19" t="s">
        <v>465</v>
      </c>
      <c r="F106" s="16" t="s">
        <v>203</v>
      </c>
      <c r="G106" s="16" t="s">
        <v>72</v>
      </c>
      <c r="H106" s="32" t="s">
        <v>466</v>
      </c>
      <c r="I106" s="32"/>
      <c r="J106" s="51">
        <v>1050</v>
      </c>
      <c r="K106" s="25">
        <v>7</v>
      </c>
      <c r="L106" s="51">
        <v>2100</v>
      </c>
      <c r="M106" s="25">
        <v>14.1</v>
      </c>
      <c r="N106" s="27">
        <v>0</v>
      </c>
      <c r="O106" s="28"/>
      <c r="P106" s="27">
        <v>0</v>
      </c>
      <c r="Q106" s="28"/>
      <c r="R106" s="27"/>
      <c r="S106" s="28"/>
      <c r="T106" s="27"/>
      <c r="U106" s="28"/>
      <c r="V106" s="27"/>
      <c r="W106" s="28"/>
      <c r="X106" s="27"/>
      <c r="Y106" s="28"/>
      <c r="Z106" s="27"/>
      <c r="AA106" s="28"/>
      <c r="AB106" s="27"/>
      <c r="AC106" s="28"/>
      <c r="AD106" s="27"/>
      <c r="AE106" s="28"/>
      <c r="AF106" s="11" t="s">
        <v>79</v>
      </c>
      <c r="AG106" s="11" t="s">
        <v>80</v>
      </c>
      <c r="AH106" s="20"/>
      <c r="AI106" s="20"/>
      <c r="AJ106" s="20"/>
      <c r="AK106" s="21"/>
      <c r="AL106" s="12"/>
      <c r="AM106" s="12"/>
      <c r="AN106" s="115"/>
      <c r="AO106" s="20"/>
      <c r="AP106" s="20"/>
      <c r="AQ106" s="21"/>
    </row>
    <row r="107" spans="1:43" s="41" customFormat="1">
      <c r="A107" s="12" t="s">
        <v>101</v>
      </c>
      <c r="B107" s="11" t="s">
        <v>488</v>
      </c>
      <c r="C107" s="18" t="s">
        <v>69</v>
      </c>
      <c r="D107" s="70"/>
      <c r="E107" s="18"/>
      <c r="F107" s="11" t="s">
        <v>71</v>
      </c>
      <c r="G107" s="16" t="s">
        <v>468</v>
      </c>
      <c r="H107" s="12" t="s">
        <v>520</v>
      </c>
      <c r="I107" s="12"/>
      <c r="J107" s="127"/>
      <c r="K107" s="120"/>
      <c r="L107" s="142">
        <v>4343.2430000000004</v>
      </c>
      <c r="M107" s="137">
        <v>199.24359999999999</v>
      </c>
      <c r="N107" s="142">
        <v>4343.2430000000004</v>
      </c>
      <c r="O107" s="137">
        <v>199.24359999999999</v>
      </c>
      <c r="P107" s="142">
        <v>4343.2430000000004</v>
      </c>
      <c r="Q107" s="137">
        <v>199.24359999999999</v>
      </c>
      <c r="R107" s="136"/>
      <c r="S107" s="137"/>
      <c r="T107" s="136"/>
      <c r="U107" s="137"/>
      <c r="V107" s="136"/>
      <c r="W107" s="137"/>
      <c r="X107" s="136"/>
      <c r="Y107" s="137"/>
      <c r="Z107" s="136"/>
      <c r="AA107" s="137"/>
      <c r="AB107" s="136"/>
      <c r="AC107" s="137"/>
      <c r="AD107" s="136"/>
      <c r="AE107" s="137"/>
      <c r="AF107" s="11" t="s">
        <v>79</v>
      </c>
      <c r="AG107" s="11" t="s">
        <v>80</v>
      </c>
      <c r="AH107" s="11" t="s">
        <v>491</v>
      </c>
      <c r="AI107" s="21" t="s">
        <v>498</v>
      </c>
      <c r="AJ107" s="21"/>
      <c r="AK107" s="121">
        <v>22.76</v>
      </c>
      <c r="AL107" s="121"/>
      <c r="AM107" s="121"/>
      <c r="AN107" s="121"/>
      <c r="AO107" s="121"/>
      <c r="AP107" s="121"/>
      <c r="AQ107" s="21" t="s">
        <v>526</v>
      </c>
    </row>
    <row r="108" spans="1:43" s="21" customFormat="1">
      <c r="A108" s="12" t="s">
        <v>101</v>
      </c>
      <c r="B108" s="11" t="s">
        <v>488</v>
      </c>
      <c r="C108" s="18" t="s">
        <v>69</v>
      </c>
      <c r="D108" s="70"/>
      <c r="E108" s="18"/>
      <c r="F108" s="11" t="s">
        <v>71</v>
      </c>
      <c r="G108" s="11" t="s">
        <v>170</v>
      </c>
      <c r="H108" s="21" t="s">
        <v>520</v>
      </c>
      <c r="J108" s="119"/>
      <c r="K108" s="120"/>
      <c r="L108" s="127">
        <v>9456.7199999999993</v>
      </c>
      <c r="M108" s="120">
        <v>975.33900000000006</v>
      </c>
      <c r="N108" s="127">
        <v>9456.7199999999993</v>
      </c>
      <c r="O108" s="120">
        <v>975.33900000000006</v>
      </c>
      <c r="P108" s="127">
        <v>9456.7199999999993</v>
      </c>
      <c r="Q108" s="120">
        <v>975.33900000000006</v>
      </c>
      <c r="R108" s="119"/>
      <c r="S108" s="120"/>
      <c r="T108" s="119"/>
      <c r="U108" s="120"/>
      <c r="V108" s="119"/>
      <c r="W108" s="120"/>
      <c r="X108" s="119"/>
      <c r="Y108" s="120"/>
      <c r="Z108" s="119"/>
      <c r="AA108" s="120"/>
      <c r="AB108" s="119"/>
      <c r="AC108" s="120"/>
      <c r="AD108" s="119"/>
      <c r="AE108" s="120"/>
      <c r="AF108" s="11" t="s">
        <v>79</v>
      </c>
      <c r="AG108" s="11" t="s">
        <v>80</v>
      </c>
      <c r="AH108" s="11" t="s">
        <v>491</v>
      </c>
      <c r="AI108" s="21" t="s">
        <v>498</v>
      </c>
      <c r="AK108" s="121">
        <v>14.64</v>
      </c>
      <c r="AL108" s="121"/>
      <c r="AM108" s="121"/>
      <c r="AN108" s="121"/>
      <c r="AO108" s="121"/>
      <c r="AP108" s="121"/>
      <c r="AQ108" s="21" t="s">
        <v>526</v>
      </c>
    </row>
    <row r="109" spans="1:43" s="10" customFormat="1">
      <c r="A109" s="12" t="s">
        <v>101</v>
      </c>
      <c r="B109" s="11" t="s">
        <v>488</v>
      </c>
      <c r="C109" s="18" t="s">
        <v>69</v>
      </c>
      <c r="D109" s="70"/>
      <c r="E109" s="18"/>
      <c r="F109" s="11" t="s">
        <v>71</v>
      </c>
      <c r="G109" s="16" t="s">
        <v>72</v>
      </c>
      <c r="H109" s="12" t="s">
        <v>520</v>
      </c>
      <c r="I109" s="12"/>
      <c r="J109" s="119"/>
      <c r="K109" s="120"/>
      <c r="L109" s="142">
        <v>25462.89</v>
      </c>
      <c r="M109" s="137">
        <v>1070.7529999999999</v>
      </c>
      <c r="N109" s="142">
        <v>25462.89</v>
      </c>
      <c r="O109" s="137">
        <v>1070.7529999999999</v>
      </c>
      <c r="P109" s="142">
        <v>25462.89</v>
      </c>
      <c r="Q109" s="137">
        <v>1070.7529999999999</v>
      </c>
      <c r="R109" s="136"/>
      <c r="S109" s="137"/>
      <c r="T109" s="136"/>
      <c r="U109" s="137"/>
      <c r="V109" s="136"/>
      <c r="W109" s="137"/>
      <c r="X109" s="136"/>
      <c r="Y109" s="137"/>
      <c r="Z109" s="136"/>
      <c r="AA109" s="137"/>
      <c r="AB109" s="136"/>
      <c r="AC109" s="137"/>
      <c r="AD109" s="136"/>
      <c r="AE109" s="137"/>
      <c r="AF109" s="11" t="s">
        <v>79</v>
      </c>
      <c r="AG109" s="11" t="s">
        <v>80</v>
      </c>
      <c r="AH109" s="11" t="s">
        <v>491</v>
      </c>
      <c r="AI109" s="21" t="s">
        <v>498</v>
      </c>
      <c r="AJ109" s="21"/>
      <c r="AK109" s="121">
        <v>7</v>
      </c>
      <c r="AL109" s="121"/>
      <c r="AM109" s="121"/>
      <c r="AN109" s="121"/>
      <c r="AO109" s="121"/>
      <c r="AP109" s="121"/>
      <c r="AQ109" s="10" t="s">
        <v>528</v>
      </c>
    </row>
    <row r="110" spans="1:43" s="10" customFormat="1">
      <c r="A110" s="12" t="s">
        <v>101</v>
      </c>
      <c r="B110" s="11" t="s">
        <v>488</v>
      </c>
      <c r="C110" s="18" t="s">
        <v>69</v>
      </c>
      <c r="D110" s="70"/>
      <c r="E110" s="18"/>
      <c r="F110" s="11" t="s">
        <v>71</v>
      </c>
      <c r="G110" s="11" t="s">
        <v>489</v>
      </c>
      <c r="H110" s="21" t="s">
        <v>490</v>
      </c>
      <c r="I110" s="21"/>
      <c r="J110" s="119">
        <f>32000*1.075</f>
        <v>34400</v>
      </c>
      <c r="K110" s="120">
        <v>423</v>
      </c>
      <c r="L110" s="119">
        <f>30000*1.075</f>
        <v>32250</v>
      </c>
      <c r="M110" s="120">
        <v>396</v>
      </c>
      <c r="N110" s="119">
        <f>45000*1.075</f>
        <v>48375</v>
      </c>
      <c r="O110" s="120">
        <v>595</v>
      </c>
      <c r="P110" s="119">
        <f>15200*1.075</f>
        <v>16340</v>
      </c>
      <c r="Q110" s="120">
        <v>201</v>
      </c>
      <c r="R110" s="119"/>
      <c r="S110" s="120"/>
      <c r="T110" s="119"/>
      <c r="U110" s="120"/>
      <c r="V110" s="119"/>
      <c r="W110" s="120"/>
      <c r="X110" s="119"/>
      <c r="Y110" s="120"/>
      <c r="Z110" s="119"/>
      <c r="AA110" s="120"/>
      <c r="AB110" s="119"/>
      <c r="AC110" s="120"/>
      <c r="AD110" s="119"/>
      <c r="AE110" s="120"/>
      <c r="AF110" s="11" t="s">
        <v>79</v>
      </c>
      <c r="AG110" s="11" t="s">
        <v>80</v>
      </c>
      <c r="AH110" s="11" t="s">
        <v>491</v>
      </c>
      <c r="AI110" s="18" t="s">
        <v>492</v>
      </c>
      <c r="AJ110" s="18"/>
      <c r="AK110" s="121">
        <v>20</v>
      </c>
      <c r="AL110" s="121" t="s">
        <v>493</v>
      </c>
      <c r="AM110" s="121"/>
      <c r="AN110" s="121"/>
      <c r="AO110" s="121"/>
      <c r="AP110" s="121"/>
      <c r="AQ110" s="21" t="s">
        <v>494</v>
      </c>
    </row>
    <row r="111" spans="1:43" s="10" customFormat="1">
      <c r="A111" s="12" t="s">
        <v>101</v>
      </c>
      <c r="B111" s="170" t="s">
        <v>551</v>
      </c>
      <c r="C111" s="170" t="s">
        <v>550</v>
      </c>
      <c r="D111" s="171" t="s">
        <v>552</v>
      </c>
      <c r="E111" s="172"/>
      <c r="F111" s="16" t="s">
        <v>570</v>
      </c>
      <c r="G111" s="16" t="s">
        <v>558</v>
      </c>
      <c r="H111" s="19" t="s">
        <v>559</v>
      </c>
      <c r="I111" s="173" t="s">
        <v>571</v>
      </c>
      <c r="J111" s="174">
        <v>1000</v>
      </c>
      <c r="K111" s="175">
        <v>7</v>
      </c>
      <c r="L111" s="174"/>
      <c r="M111" s="175"/>
      <c r="N111" s="174"/>
      <c r="O111" s="175"/>
      <c r="P111" s="174"/>
      <c r="Q111" s="175"/>
      <c r="R111" s="174"/>
      <c r="S111" s="175"/>
      <c r="T111" s="177"/>
      <c r="U111" s="176"/>
      <c r="V111" s="177"/>
      <c r="W111" s="176"/>
      <c r="X111" s="177"/>
      <c r="Y111" s="176"/>
      <c r="Z111" s="177"/>
      <c r="AA111" s="176"/>
      <c r="AB111" s="177"/>
      <c r="AC111" s="176"/>
      <c r="AD111" s="177"/>
      <c r="AE111" s="176"/>
      <c r="AF111" s="170" t="s">
        <v>555</v>
      </c>
      <c r="AG111" s="170" t="s">
        <v>556</v>
      </c>
      <c r="AH111" s="178"/>
      <c r="AI111" s="52"/>
      <c r="AJ111" s="52"/>
      <c r="AK111" s="178"/>
      <c r="AL111" s="52"/>
      <c r="AM111" s="52"/>
      <c r="AN111" s="52"/>
      <c r="AO111" s="52"/>
      <c r="AP111" s="52"/>
      <c r="AQ111" s="181" t="s">
        <v>572</v>
      </c>
    </row>
    <row r="112" spans="1:43" s="10" customFormat="1">
      <c r="A112" s="12" t="s">
        <v>101</v>
      </c>
      <c r="B112" s="170" t="s">
        <v>551</v>
      </c>
      <c r="C112" s="170" t="s">
        <v>67</v>
      </c>
      <c r="D112" s="171" t="s">
        <v>882</v>
      </c>
      <c r="E112" s="181"/>
      <c r="F112" s="170" t="s">
        <v>71</v>
      </c>
      <c r="G112" s="170" t="s">
        <v>567</v>
      </c>
      <c r="H112" s="181" t="s">
        <v>883</v>
      </c>
      <c r="I112" s="172" t="s">
        <v>884</v>
      </c>
      <c r="J112" s="174">
        <v>204</v>
      </c>
      <c r="K112" s="175">
        <v>2.4900000000000002</v>
      </c>
      <c r="L112" s="174"/>
      <c r="M112" s="175"/>
      <c r="N112" s="174"/>
      <c r="O112" s="175"/>
      <c r="P112" s="174"/>
      <c r="Q112" s="175"/>
      <c r="R112" s="174"/>
      <c r="S112" s="175"/>
      <c r="T112" s="174"/>
      <c r="U112" s="175"/>
      <c r="V112" s="174"/>
      <c r="W112" s="175"/>
      <c r="X112" s="174"/>
      <c r="Y112" s="175"/>
      <c r="Z112" s="174"/>
      <c r="AA112" s="175"/>
      <c r="AB112" s="174"/>
      <c r="AC112" s="175"/>
      <c r="AD112" s="174"/>
      <c r="AE112" s="175"/>
      <c r="AF112" s="170" t="s">
        <v>555</v>
      </c>
      <c r="AG112" s="170" t="s">
        <v>556</v>
      </c>
      <c r="AH112" s="181"/>
      <c r="AI112" s="181" t="s">
        <v>885</v>
      </c>
      <c r="AJ112" s="181"/>
      <c r="AK112" s="181"/>
      <c r="AL112" s="52"/>
      <c r="AM112" s="52"/>
      <c r="AN112" s="52"/>
      <c r="AO112" s="52"/>
      <c r="AP112" s="52"/>
      <c r="AQ112" s="181" t="s">
        <v>886</v>
      </c>
    </row>
    <row r="113" spans="1:77" s="10" customFormat="1" ht="10.5" customHeight="1">
      <c r="A113" s="12" t="s">
        <v>101</v>
      </c>
      <c r="B113" s="170" t="s">
        <v>551</v>
      </c>
      <c r="C113" s="170" t="s">
        <v>550</v>
      </c>
      <c r="D113" s="171" t="s">
        <v>552</v>
      </c>
      <c r="E113" s="172"/>
      <c r="F113" s="16" t="s">
        <v>570</v>
      </c>
      <c r="G113" s="16" t="s">
        <v>554</v>
      </c>
      <c r="H113" s="172" t="s">
        <v>573</v>
      </c>
      <c r="I113" s="173" t="s">
        <v>574</v>
      </c>
      <c r="J113" s="174">
        <v>210</v>
      </c>
      <c r="K113" s="175">
        <v>7.6</v>
      </c>
      <c r="L113" s="174"/>
      <c r="M113" s="175"/>
      <c r="N113" s="174"/>
      <c r="O113" s="176"/>
      <c r="P113" s="177"/>
      <c r="Q113" s="176"/>
      <c r="R113" s="177"/>
      <c r="S113" s="176"/>
      <c r="T113" s="177"/>
      <c r="U113" s="176"/>
      <c r="V113" s="177"/>
      <c r="W113" s="176"/>
      <c r="X113" s="177"/>
      <c r="Y113" s="176"/>
      <c r="Z113" s="177"/>
      <c r="AA113" s="176"/>
      <c r="AB113" s="177"/>
      <c r="AC113" s="176"/>
      <c r="AD113" s="177"/>
      <c r="AE113" s="176"/>
      <c r="AF113" s="170" t="s">
        <v>555</v>
      </c>
      <c r="AG113" s="170" t="s">
        <v>556</v>
      </c>
      <c r="AH113" s="178"/>
      <c r="AI113" s="52"/>
      <c r="AJ113" s="52"/>
      <c r="AK113" s="178"/>
      <c r="AL113" s="52"/>
      <c r="AM113" s="52"/>
      <c r="AN113" s="52"/>
      <c r="AO113" s="52"/>
      <c r="AP113" s="52"/>
      <c r="AQ113" s="181" t="s">
        <v>575</v>
      </c>
    </row>
    <row r="114" spans="1:77" s="40" customFormat="1">
      <c r="A114" s="12" t="s">
        <v>101</v>
      </c>
      <c r="B114" s="170" t="s">
        <v>551</v>
      </c>
      <c r="C114" s="170" t="s">
        <v>550</v>
      </c>
      <c r="D114" s="171" t="s">
        <v>552</v>
      </c>
      <c r="E114" s="172"/>
      <c r="F114" s="16" t="s">
        <v>570</v>
      </c>
      <c r="G114" s="16" t="s">
        <v>283</v>
      </c>
      <c r="H114" s="19" t="s">
        <v>580</v>
      </c>
      <c r="I114" s="173"/>
      <c r="J114" s="174"/>
      <c r="K114" s="175"/>
      <c r="L114" s="174">
        <v>1000</v>
      </c>
      <c r="M114" s="175"/>
      <c r="N114" s="174"/>
      <c r="O114" s="175"/>
      <c r="P114" s="174"/>
      <c r="Q114" s="175"/>
      <c r="R114" s="174"/>
      <c r="S114" s="175"/>
      <c r="T114" s="177"/>
      <c r="U114" s="176"/>
      <c r="V114" s="177"/>
      <c r="W114" s="176"/>
      <c r="X114" s="177"/>
      <c r="Y114" s="176"/>
      <c r="Z114" s="177"/>
      <c r="AA114" s="176"/>
      <c r="AB114" s="177"/>
      <c r="AC114" s="176"/>
      <c r="AD114" s="177"/>
      <c r="AE114" s="176"/>
      <c r="AF114" s="170" t="s">
        <v>555</v>
      </c>
      <c r="AG114" s="170" t="s">
        <v>556</v>
      </c>
      <c r="AH114" s="178"/>
      <c r="AI114" s="52"/>
      <c r="AJ114" s="52"/>
      <c r="AK114" s="178"/>
      <c r="AL114" s="52"/>
      <c r="AM114" s="52"/>
      <c r="AN114" s="52"/>
      <c r="AO114" s="52"/>
      <c r="AP114" s="52"/>
      <c r="AQ114" s="12" t="s">
        <v>581</v>
      </c>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row>
    <row r="115" spans="1:77" s="40" customFormat="1">
      <c r="A115" s="12" t="s">
        <v>101</v>
      </c>
      <c r="B115" s="44" t="s">
        <v>530</v>
      </c>
      <c r="C115" s="46" t="s">
        <v>69</v>
      </c>
      <c r="D115" s="85"/>
      <c r="E115" s="143" t="s">
        <v>531</v>
      </c>
      <c r="F115" s="44" t="s">
        <v>71</v>
      </c>
      <c r="G115" s="46" t="s">
        <v>72</v>
      </c>
      <c r="H115" s="56" t="s">
        <v>887</v>
      </c>
      <c r="I115" s="144" t="s">
        <v>888</v>
      </c>
      <c r="J115" s="27">
        <v>700</v>
      </c>
      <c r="K115" s="28"/>
      <c r="L115" s="27"/>
      <c r="M115" s="28"/>
      <c r="N115" s="27"/>
      <c r="O115" s="28"/>
      <c r="P115" s="27"/>
      <c r="Q115" s="28"/>
      <c r="R115" s="27"/>
      <c r="S115" s="28"/>
      <c r="T115" s="27"/>
      <c r="U115" s="28"/>
      <c r="V115" s="27"/>
      <c r="W115" s="28"/>
      <c r="X115" s="27"/>
      <c r="Y115" s="28"/>
      <c r="Z115" s="27"/>
      <c r="AA115" s="28"/>
      <c r="AB115" s="27"/>
      <c r="AC115" s="28"/>
      <c r="AD115" s="27"/>
      <c r="AE115" s="28"/>
      <c r="AF115" s="44" t="s">
        <v>79</v>
      </c>
      <c r="AG115" s="46" t="s">
        <v>207</v>
      </c>
      <c r="AH115" s="145"/>
      <c r="AI115" s="145"/>
      <c r="AJ115" s="145"/>
      <c r="AK115" s="147"/>
      <c r="AL115" s="20"/>
      <c r="AM115" s="20"/>
      <c r="AN115" s="20"/>
      <c r="AO115" s="20"/>
      <c r="AP115" s="20"/>
      <c r="AQ115" s="145"/>
    </row>
    <row r="116" spans="1:77" s="40" customFormat="1">
      <c r="A116" s="12" t="s">
        <v>101</v>
      </c>
      <c r="B116" s="44" t="s">
        <v>530</v>
      </c>
      <c r="C116" s="46" t="s">
        <v>69</v>
      </c>
      <c r="D116" s="85"/>
      <c r="E116" s="143" t="s">
        <v>531</v>
      </c>
      <c r="F116" s="44" t="s">
        <v>71</v>
      </c>
      <c r="G116" s="132" t="s">
        <v>509</v>
      </c>
      <c r="H116" s="56" t="s">
        <v>620</v>
      </c>
      <c r="I116" s="144" t="s">
        <v>621</v>
      </c>
      <c r="J116" s="27">
        <v>500</v>
      </c>
      <c r="K116" s="28"/>
      <c r="L116" s="27">
        <v>500</v>
      </c>
      <c r="M116" s="28"/>
      <c r="N116" s="27">
        <v>500</v>
      </c>
      <c r="O116" s="28"/>
      <c r="P116" s="27">
        <v>300</v>
      </c>
      <c r="Q116" s="28"/>
      <c r="R116" s="27">
        <v>300</v>
      </c>
      <c r="S116" s="28"/>
      <c r="T116" s="27"/>
      <c r="U116" s="28"/>
      <c r="V116" s="27"/>
      <c r="W116" s="28"/>
      <c r="X116" s="27"/>
      <c r="Y116" s="28"/>
      <c r="Z116" s="27"/>
      <c r="AA116" s="28"/>
      <c r="AB116" s="27"/>
      <c r="AC116" s="28"/>
      <c r="AD116" s="27"/>
      <c r="AE116" s="28"/>
      <c r="AF116" s="44" t="s">
        <v>79</v>
      </c>
      <c r="AG116" s="44" t="s">
        <v>80</v>
      </c>
      <c r="AH116" s="145"/>
      <c r="AI116" s="145"/>
      <c r="AJ116" s="146"/>
      <c r="AK116" s="147">
        <v>0</v>
      </c>
      <c r="AL116" s="20"/>
      <c r="AM116" s="20"/>
      <c r="AN116" s="20"/>
      <c r="AO116" s="20"/>
      <c r="AP116" s="20"/>
      <c r="AQ116" s="145"/>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row>
    <row r="117" spans="1:77" s="20" customFormat="1">
      <c r="A117" s="12" t="s">
        <v>101</v>
      </c>
      <c r="B117" s="44" t="s">
        <v>530</v>
      </c>
      <c r="C117" s="46" t="s">
        <v>69</v>
      </c>
      <c r="D117" s="85"/>
      <c r="E117" s="143" t="s">
        <v>531</v>
      </c>
      <c r="F117" s="44" t="s">
        <v>71</v>
      </c>
      <c r="G117" s="46" t="s">
        <v>72</v>
      </c>
      <c r="H117" s="56" t="s">
        <v>725</v>
      </c>
      <c r="I117" s="144" t="s">
        <v>621</v>
      </c>
      <c r="J117" s="27">
        <v>500</v>
      </c>
      <c r="K117" s="28"/>
      <c r="L117" s="27">
        <v>300</v>
      </c>
      <c r="M117" s="28"/>
      <c r="N117" s="27">
        <v>300</v>
      </c>
      <c r="O117" s="28"/>
      <c r="P117" s="27">
        <v>200</v>
      </c>
      <c r="Q117" s="28"/>
      <c r="R117" s="27">
        <v>200</v>
      </c>
      <c r="S117" s="28"/>
      <c r="T117" s="27"/>
      <c r="U117" s="28"/>
      <c r="V117" s="27"/>
      <c r="W117" s="28"/>
      <c r="X117" s="27"/>
      <c r="Y117" s="28"/>
      <c r="Z117" s="27"/>
      <c r="AA117" s="28"/>
      <c r="AB117" s="27"/>
      <c r="AC117" s="28"/>
      <c r="AD117" s="27"/>
      <c r="AE117" s="28"/>
      <c r="AF117" s="44" t="s">
        <v>79</v>
      </c>
      <c r="AG117" s="44" t="s">
        <v>80</v>
      </c>
      <c r="AH117" s="145"/>
      <c r="AI117" s="145"/>
      <c r="AJ117" s="146"/>
      <c r="AK117" s="147">
        <v>0</v>
      </c>
      <c r="AQ117" s="145"/>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row>
    <row r="118" spans="1:77" s="33" customFormat="1">
      <c r="A118" s="32" t="s">
        <v>426</v>
      </c>
      <c r="B118" s="55" t="s">
        <v>322</v>
      </c>
      <c r="C118" s="46" t="s">
        <v>69</v>
      </c>
      <c r="D118" s="96" t="s">
        <v>112</v>
      </c>
      <c r="E118" s="43" t="s">
        <v>423</v>
      </c>
      <c r="F118" s="44" t="s">
        <v>298</v>
      </c>
      <c r="G118" s="44" t="s">
        <v>424</v>
      </c>
      <c r="H118" s="56" t="s">
        <v>425</v>
      </c>
      <c r="I118" s="56"/>
      <c r="J118" s="27">
        <v>296.27</v>
      </c>
      <c r="K118" s="28">
        <v>0</v>
      </c>
      <c r="L118" s="27">
        <v>0</v>
      </c>
      <c r="M118" s="28">
        <v>0</v>
      </c>
      <c r="N118" s="27">
        <v>296.27</v>
      </c>
      <c r="O118" s="28">
        <v>0</v>
      </c>
      <c r="P118" s="27">
        <v>0</v>
      </c>
      <c r="Q118" s="28">
        <v>0</v>
      </c>
      <c r="R118" s="27">
        <v>0</v>
      </c>
      <c r="S118" s="28">
        <v>0</v>
      </c>
      <c r="T118" s="27">
        <v>0</v>
      </c>
      <c r="U118" s="28">
        <v>0</v>
      </c>
      <c r="V118" s="27">
        <v>0</v>
      </c>
      <c r="W118" s="28">
        <v>0</v>
      </c>
      <c r="X118" s="27">
        <v>0</v>
      </c>
      <c r="Y118" s="28">
        <v>0</v>
      </c>
      <c r="Z118" s="27">
        <v>0</v>
      </c>
      <c r="AA118" s="28">
        <v>0</v>
      </c>
      <c r="AB118" s="27">
        <v>0</v>
      </c>
      <c r="AC118" s="28">
        <v>0</v>
      </c>
      <c r="AD118" s="27">
        <v>0</v>
      </c>
      <c r="AE118" s="28">
        <v>0</v>
      </c>
      <c r="AF118" s="44" t="s">
        <v>79</v>
      </c>
      <c r="AG118" s="44" t="s">
        <v>207</v>
      </c>
      <c r="AH118" s="43" t="s">
        <v>112</v>
      </c>
      <c r="AI118" s="43" t="s">
        <v>112</v>
      </c>
      <c r="AJ118" s="82"/>
      <c r="AK118" s="86" t="s">
        <v>112</v>
      </c>
      <c r="AL118" s="21"/>
      <c r="AM118" s="41"/>
      <c r="AN118" s="41"/>
      <c r="AO118" s="41"/>
      <c r="AP118" s="41"/>
      <c r="AQ118" s="20" t="s">
        <v>112</v>
      </c>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row>
    <row r="119" spans="1:77" s="41" customFormat="1">
      <c r="A119" s="32" t="s">
        <v>426</v>
      </c>
      <c r="B119" s="55" t="s">
        <v>322</v>
      </c>
      <c r="C119" s="46" t="s">
        <v>69</v>
      </c>
      <c r="D119" s="96" t="s">
        <v>112</v>
      </c>
      <c r="E119" s="43" t="s">
        <v>432</v>
      </c>
      <c r="F119" s="44" t="s">
        <v>203</v>
      </c>
      <c r="G119" s="44" t="s">
        <v>170</v>
      </c>
      <c r="H119" s="56" t="s">
        <v>439</v>
      </c>
      <c r="I119" s="56"/>
      <c r="J119" s="27">
        <v>0</v>
      </c>
      <c r="K119" s="28">
        <v>0</v>
      </c>
      <c r="L119" s="27">
        <v>0</v>
      </c>
      <c r="M119" s="28">
        <v>0</v>
      </c>
      <c r="N119" s="27">
        <v>0</v>
      </c>
      <c r="O119" s="28">
        <v>0</v>
      </c>
      <c r="P119" s="27">
        <v>0</v>
      </c>
      <c r="Q119" s="28">
        <v>0</v>
      </c>
      <c r="R119" s="27">
        <v>0</v>
      </c>
      <c r="S119" s="28">
        <v>0</v>
      </c>
      <c r="T119" s="27">
        <v>0</v>
      </c>
      <c r="U119" s="28">
        <v>0</v>
      </c>
      <c r="V119" s="27">
        <v>0</v>
      </c>
      <c r="W119" s="28">
        <v>0</v>
      </c>
      <c r="X119" s="27">
        <v>0</v>
      </c>
      <c r="Y119" s="28">
        <v>0</v>
      </c>
      <c r="Z119" s="27">
        <v>0</v>
      </c>
      <c r="AA119" s="28">
        <v>0</v>
      </c>
      <c r="AB119" s="27">
        <v>0</v>
      </c>
      <c r="AC119" s="28">
        <v>0</v>
      </c>
      <c r="AD119" s="27">
        <v>0</v>
      </c>
      <c r="AE119" s="28">
        <v>0</v>
      </c>
      <c r="AF119" s="44" t="s">
        <v>261</v>
      </c>
      <c r="AG119" s="44" t="s">
        <v>80</v>
      </c>
      <c r="AH119" s="43" t="s">
        <v>112</v>
      </c>
      <c r="AI119" s="43" t="s">
        <v>112</v>
      </c>
      <c r="AJ119" s="82">
        <v>223.4</v>
      </c>
      <c r="AK119" s="86" t="s">
        <v>889</v>
      </c>
      <c r="AL119" s="21"/>
      <c r="AQ119" s="20" t="s">
        <v>332</v>
      </c>
    </row>
    <row r="120" spans="1:77" s="41" customFormat="1">
      <c r="A120" s="32" t="s">
        <v>426</v>
      </c>
      <c r="B120" s="55" t="s">
        <v>322</v>
      </c>
      <c r="C120" s="46" t="s">
        <v>69</v>
      </c>
      <c r="D120" s="96">
        <v>1194.6199999999999</v>
      </c>
      <c r="E120" s="43" t="s">
        <v>432</v>
      </c>
      <c r="F120" s="44" t="s">
        <v>203</v>
      </c>
      <c r="G120" s="44" t="s">
        <v>72</v>
      </c>
      <c r="H120" s="56" t="s">
        <v>439</v>
      </c>
      <c r="I120" s="56"/>
      <c r="J120" s="27">
        <v>0</v>
      </c>
      <c r="K120" s="28">
        <v>0</v>
      </c>
      <c r="L120" s="27">
        <v>591.25</v>
      </c>
      <c r="M120" s="28">
        <v>10.491249999999999</v>
      </c>
      <c r="N120" s="27">
        <v>0</v>
      </c>
      <c r="O120" s="28">
        <v>0</v>
      </c>
      <c r="P120" s="27">
        <v>161.25</v>
      </c>
      <c r="Q120" s="28">
        <v>2.8612500000000001</v>
      </c>
      <c r="R120" s="27">
        <v>0</v>
      </c>
      <c r="S120" s="28">
        <v>0</v>
      </c>
      <c r="T120" s="27">
        <v>0</v>
      </c>
      <c r="U120" s="28">
        <v>0</v>
      </c>
      <c r="V120" s="27">
        <v>0</v>
      </c>
      <c r="W120" s="28">
        <v>0</v>
      </c>
      <c r="X120" s="27">
        <v>0</v>
      </c>
      <c r="Y120" s="28">
        <v>0</v>
      </c>
      <c r="Z120" s="27">
        <v>0</v>
      </c>
      <c r="AA120" s="28">
        <v>0</v>
      </c>
      <c r="AB120" s="27">
        <v>0</v>
      </c>
      <c r="AC120" s="28">
        <v>0</v>
      </c>
      <c r="AD120" s="27">
        <v>0</v>
      </c>
      <c r="AE120" s="28">
        <v>0</v>
      </c>
      <c r="AF120" s="44" t="s">
        <v>261</v>
      </c>
      <c r="AG120" s="44" t="s">
        <v>80</v>
      </c>
      <c r="AH120" s="43" t="s">
        <v>440</v>
      </c>
      <c r="AI120" s="43" t="s">
        <v>337</v>
      </c>
      <c r="AJ120" s="82">
        <v>223.4</v>
      </c>
      <c r="AK120" s="86" t="s">
        <v>112</v>
      </c>
      <c r="AL120" s="21"/>
      <c r="AQ120" s="20" t="s">
        <v>332</v>
      </c>
    </row>
    <row r="121" spans="1:77" s="41" customFormat="1">
      <c r="A121" s="32" t="s">
        <v>426</v>
      </c>
      <c r="B121" s="55" t="s">
        <v>322</v>
      </c>
      <c r="C121" s="46" t="s">
        <v>69</v>
      </c>
      <c r="D121" s="96" t="s">
        <v>112</v>
      </c>
      <c r="E121" s="43" t="s">
        <v>445</v>
      </c>
      <c r="F121" s="44" t="s">
        <v>225</v>
      </c>
      <c r="G121" s="44" t="s">
        <v>446</v>
      </c>
      <c r="H121" s="56" t="s">
        <v>447</v>
      </c>
      <c r="I121" s="56"/>
      <c r="J121" s="27">
        <v>1000</v>
      </c>
      <c r="K121" s="28">
        <v>0</v>
      </c>
      <c r="L121" s="27">
        <v>0</v>
      </c>
      <c r="M121" s="28">
        <v>0</v>
      </c>
      <c r="N121" s="27">
        <v>0</v>
      </c>
      <c r="O121" s="28">
        <v>0</v>
      </c>
      <c r="P121" s="27">
        <v>0</v>
      </c>
      <c r="Q121" s="28">
        <v>0</v>
      </c>
      <c r="R121" s="27">
        <v>0</v>
      </c>
      <c r="S121" s="85">
        <v>0</v>
      </c>
      <c r="T121" s="27">
        <v>0</v>
      </c>
      <c r="U121" s="85">
        <v>0</v>
      </c>
      <c r="V121" s="84">
        <v>0</v>
      </c>
      <c r="W121" s="85">
        <v>0</v>
      </c>
      <c r="X121" s="84">
        <v>0</v>
      </c>
      <c r="Y121" s="85">
        <v>0</v>
      </c>
      <c r="Z121" s="27">
        <v>0</v>
      </c>
      <c r="AA121" s="85">
        <v>0</v>
      </c>
      <c r="AB121" s="84">
        <v>0</v>
      </c>
      <c r="AC121" s="85">
        <v>0</v>
      </c>
      <c r="AD121" s="84">
        <v>0</v>
      </c>
      <c r="AE121" s="85">
        <v>0</v>
      </c>
      <c r="AF121" s="44" t="s">
        <v>79</v>
      </c>
      <c r="AG121" s="44" t="s">
        <v>207</v>
      </c>
      <c r="AH121" s="43" t="s">
        <v>112</v>
      </c>
      <c r="AI121" s="43" t="s">
        <v>112</v>
      </c>
      <c r="AJ121" s="82" t="s">
        <v>112</v>
      </c>
      <c r="AK121" s="86" t="s">
        <v>112</v>
      </c>
      <c r="AL121" s="21"/>
      <c r="AM121" s="20"/>
      <c r="AN121" s="20"/>
      <c r="AO121" s="20"/>
      <c r="AP121" s="20"/>
      <c r="AQ121" s="20" t="s">
        <v>112</v>
      </c>
    </row>
    <row r="122" spans="1:77" s="41" customFormat="1" ht="10.5" customHeight="1">
      <c r="A122" s="32" t="s">
        <v>426</v>
      </c>
      <c r="B122" s="44" t="s">
        <v>530</v>
      </c>
      <c r="C122" s="55" t="s">
        <v>69</v>
      </c>
      <c r="D122" s="198"/>
      <c r="E122" s="199" t="s">
        <v>484</v>
      </c>
      <c r="F122" s="55" t="s">
        <v>71</v>
      </c>
      <c r="G122" s="46" t="s">
        <v>72</v>
      </c>
      <c r="H122" s="56" t="s">
        <v>591</v>
      </c>
      <c r="I122" s="144" t="s">
        <v>600</v>
      </c>
      <c r="J122" s="84"/>
      <c r="K122" s="85"/>
      <c r="L122" s="84">
        <v>56.5</v>
      </c>
      <c r="M122" s="85">
        <v>0.95374999999999999</v>
      </c>
      <c r="N122" s="84"/>
      <c r="O122" s="85"/>
      <c r="P122" s="84"/>
      <c r="Q122" s="85"/>
      <c r="R122" s="84"/>
      <c r="S122" s="85"/>
      <c r="T122" s="84"/>
      <c r="U122" s="85"/>
      <c r="V122" s="84"/>
      <c r="W122" s="85"/>
      <c r="X122" s="84"/>
      <c r="Y122" s="85"/>
      <c r="Z122" s="84"/>
      <c r="AA122" s="85"/>
      <c r="AB122" s="84"/>
      <c r="AC122" s="85"/>
      <c r="AD122" s="84"/>
      <c r="AE122" s="85"/>
      <c r="AF122" s="46" t="s">
        <v>261</v>
      </c>
      <c r="AG122" s="46" t="s">
        <v>80</v>
      </c>
      <c r="AH122" s="10"/>
      <c r="AI122" s="10"/>
      <c r="AJ122" s="200"/>
      <c r="AK122" s="147">
        <v>3052</v>
      </c>
      <c r="AL122" s="20"/>
      <c r="AM122" s="20"/>
      <c r="AN122" s="20"/>
      <c r="AO122" s="20"/>
      <c r="AP122" s="20"/>
      <c r="AQ122" s="10"/>
    </row>
    <row r="123" spans="1:77" s="41" customFormat="1">
      <c r="A123" s="43" t="s">
        <v>649</v>
      </c>
      <c r="B123" s="44" t="s">
        <v>530</v>
      </c>
      <c r="C123" s="46" t="s">
        <v>132</v>
      </c>
      <c r="D123" s="85">
        <v>2.7</v>
      </c>
      <c r="E123" s="143" t="s">
        <v>465</v>
      </c>
      <c r="F123" s="44" t="s">
        <v>71</v>
      </c>
      <c r="G123" s="46" t="s">
        <v>72</v>
      </c>
      <c r="H123" s="56" t="s">
        <v>591</v>
      </c>
      <c r="I123" s="144" t="s">
        <v>650</v>
      </c>
      <c r="J123" s="27">
        <v>46</v>
      </c>
      <c r="K123" s="28">
        <v>6.0000000000000001E-3</v>
      </c>
      <c r="L123" s="27"/>
      <c r="M123" s="28"/>
      <c r="N123" s="27">
        <v>46</v>
      </c>
      <c r="O123" s="28">
        <v>6.0000000000000001E-3</v>
      </c>
      <c r="P123" s="27"/>
      <c r="Q123" s="28"/>
      <c r="R123" s="27"/>
      <c r="S123" s="28"/>
      <c r="T123" s="27">
        <v>38</v>
      </c>
      <c r="U123" s="28">
        <v>5.0000000000000001E-3</v>
      </c>
      <c r="V123" s="27"/>
      <c r="W123" s="28"/>
      <c r="X123" s="27">
        <v>36.9</v>
      </c>
      <c r="Y123" s="28">
        <v>5.0000000000000001E-3</v>
      </c>
      <c r="Z123" s="27"/>
      <c r="AA123" s="28"/>
      <c r="AB123" s="27">
        <v>19</v>
      </c>
      <c r="AC123" s="28">
        <v>2E-3</v>
      </c>
      <c r="AD123" s="27"/>
      <c r="AE123" s="28"/>
      <c r="AF123" s="44" t="s">
        <v>79</v>
      </c>
      <c r="AG123" s="44" t="s">
        <v>80</v>
      </c>
      <c r="AH123" s="145"/>
      <c r="AI123" s="145" t="s">
        <v>593</v>
      </c>
      <c r="AJ123" s="146" t="s">
        <v>617</v>
      </c>
      <c r="AK123" s="147">
        <v>76.8</v>
      </c>
      <c r="AL123" s="20"/>
      <c r="AM123" s="20"/>
      <c r="AN123" s="20"/>
      <c r="AO123" s="20"/>
      <c r="AP123" s="20"/>
      <c r="AQ123" s="145"/>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row>
    <row r="124" spans="1:77" s="20" customFormat="1">
      <c r="A124" s="43" t="s">
        <v>649</v>
      </c>
      <c r="B124" s="44" t="s">
        <v>530</v>
      </c>
      <c r="C124" s="46" t="s">
        <v>132</v>
      </c>
      <c r="D124" s="85"/>
      <c r="E124" s="143" t="s">
        <v>465</v>
      </c>
      <c r="F124" s="44" t="s">
        <v>298</v>
      </c>
      <c r="G124" s="44"/>
      <c r="H124" s="56" t="s">
        <v>769</v>
      </c>
      <c r="I124" s="144" t="s">
        <v>793</v>
      </c>
      <c r="J124" s="27">
        <v>60</v>
      </c>
      <c r="K124" s="28"/>
      <c r="L124" s="27"/>
      <c r="M124" s="28"/>
      <c r="N124" s="27">
        <v>60</v>
      </c>
      <c r="O124" s="28"/>
      <c r="P124" s="27"/>
      <c r="Q124" s="28"/>
      <c r="R124" s="27"/>
      <c r="S124" s="28"/>
      <c r="T124" s="27"/>
      <c r="U124" s="28"/>
      <c r="V124" s="27"/>
      <c r="W124" s="28"/>
      <c r="X124" s="27"/>
      <c r="Y124" s="28"/>
      <c r="Z124" s="27"/>
      <c r="AA124" s="28"/>
      <c r="AB124" s="27"/>
      <c r="AC124" s="28"/>
      <c r="AD124" s="27"/>
      <c r="AE124" s="28"/>
      <c r="AF124" s="44" t="s">
        <v>79</v>
      </c>
      <c r="AG124" s="44" t="s">
        <v>207</v>
      </c>
      <c r="AH124" s="145"/>
      <c r="AI124" s="145"/>
      <c r="AJ124" s="145"/>
      <c r="AK124" s="147"/>
      <c r="AL124" s="10"/>
      <c r="AM124" s="10"/>
      <c r="AN124" s="10"/>
      <c r="AO124" s="10"/>
      <c r="AP124" s="10"/>
      <c r="AQ124" s="145"/>
    </row>
    <row r="125" spans="1:77" s="20" customFormat="1">
      <c r="A125" s="32" t="s">
        <v>144</v>
      </c>
      <c r="B125" s="11" t="s">
        <v>68</v>
      </c>
      <c r="C125" s="11" t="s">
        <v>132</v>
      </c>
      <c r="D125" s="13">
        <v>180.77272727272725</v>
      </c>
      <c r="E125" s="15" t="s">
        <v>70</v>
      </c>
      <c r="F125" s="11" t="s">
        <v>71</v>
      </c>
      <c r="G125" s="11" t="s">
        <v>72</v>
      </c>
      <c r="H125" s="18" t="s">
        <v>108</v>
      </c>
      <c r="I125" s="18" t="s">
        <v>109</v>
      </c>
      <c r="J125" s="24">
        <v>109</v>
      </c>
      <c r="K125" s="25">
        <v>0.3</v>
      </c>
      <c r="L125" s="24"/>
      <c r="M125" s="25"/>
      <c r="N125" s="24"/>
      <c r="O125" s="25"/>
      <c r="P125" s="24"/>
      <c r="Q125" s="25"/>
      <c r="R125" s="24"/>
      <c r="S125" s="26"/>
      <c r="T125" s="24">
        <v>81.75</v>
      </c>
      <c r="U125" s="26">
        <v>0.2</v>
      </c>
      <c r="V125" s="24"/>
      <c r="W125" s="26"/>
      <c r="X125" s="24"/>
      <c r="Y125" s="26"/>
      <c r="Z125" s="24"/>
      <c r="AA125" s="26"/>
      <c r="AB125" s="24"/>
      <c r="AC125" s="26"/>
      <c r="AD125" s="24"/>
      <c r="AE125" s="26"/>
      <c r="AF125" s="29" t="s">
        <v>79</v>
      </c>
      <c r="AG125" s="11" t="s">
        <v>80</v>
      </c>
      <c r="AH125" s="18"/>
      <c r="AI125" s="11"/>
      <c r="AJ125" s="11"/>
      <c r="AK125" s="21"/>
      <c r="AL125" s="21" t="s">
        <v>112</v>
      </c>
      <c r="AM125" s="21"/>
      <c r="AN125" s="36">
        <v>0.5</v>
      </c>
      <c r="AO125" s="31"/>
      <c r="AP125" s="23" t="s">
        <v>112</v>
      </c>
      <c r="AQ125" s="21" t="s">
        <v>128</v>
      </c>
    </row>
    <row r="126" spans="1:77" s="20" customFormat="1">
      <c r="A126" s="32" t="s">
        <v>144</v>
      </c>
      <c r="B126" s="44" t="s">
        <v>530</v>
      </c>
      <c r="C126" s="46" t="s">
        <v>132</v>
      </c>
      <c r="D126" s="85">
        <v>184.4</v>
      </c>
      <c r="E126" s="143" t="s">
        <v>465</v>
      </c>
      <c r="F126" s="44" t="s">
        <v>71</v>
      </c>
      <c r="G126" s="46" t="s">
        <v>72</v>
      </c>
      <c r="H126" s="56" t="s">
        <v>591</v>
      </c>
      <c r="I126" s="144" t="s">
        <v>651</v>
      </c>
      <c r="J126" s="27">
        <v>50.849999999999994</v>
      </c>
      <c r="K126" s="28">
        <v>0.44400000000000001</v>
      </c>
      <c r="L126" s="27"/>
      <c r="M126" s="28"/>
      <c r="N126" s="27">
        <v>33.9</v>
      </c>
      <c r="O126" s="28">
        <v>0.44400000000000001</v>
      </c>
      <c r="P126" s="27"/>
      <c r="Q126" s="28"/>
      <c r="R126" s="27"/>
      <c r="S126" s="28"/>
      <c r="T126" s="27">
        <v>45.199999999999996</v>
      </c>
      <c r="U126" s="28">
        <v>0.35499999999999998</v>
      </c>
      <c r="V126" s="27"/>
      <c r="W126" s="28"/>
      <c r="X126" s="27">
        <v>33.9</v>
      </c>
      <c r="Y126" s="28">
        <v>0.35499999999999998</v>
      </c>
      <c r="Z126" s="27"/>
      <c r="AA126" s="28"/>
      <c r="AB126" s="27">
        <v>33.9</v>
      </c>
      <c r="AC126" s="28">
        <v>0.17699999999999999</v>
      </c>
      <c r="AD126" s="27"/>
      <c r="AE126" s="28"/>
      <c r="AF126" s="44" t="s">
        <v>79</v>
      </c>
      <c r="AG126" s="44" t="s">
        <v>80</v>
      </c>
      <c r="AH126" s="145"/>
      <c r="AI126" s="145" t="s">
        <v>593</v>
      </c>
      <c r="AJ126" s="146" t="s">
        <v>617</v>
      </c>
      <c r="AK126" s="147">
        <v>5680</v>
      </c>
      <c r="AQ126" s="145" t="s">
        <v>596</v>
      </c>
    </row>
    <row r="127" spans="1:77" s="20" customFormat="1">
      <c r="A127" s="32" t="s">
        <v>144</v>
      </c>
      <c r="B127" s="44" t="s">
        <v>530</v>
      </c>
      <c r="C127" s="46" t="s">
        <v>132</v>
      </c>
      <c r="D127" s="85"/>
      <c r="E127" s="143" t="s">
        <v>465</v>
      </c>
      <c r="F127" s="44" t="s">
        <v>298</v>
      </c>
      <c r="G127" s="44"/>
      <c r="H127" s="56" t="s">
        <v>769</v>
      </c>
      <c r="I127" s="144" t="s">
        <v>794</v>
      </c>
      <c r="J127" s="27">
        <v>60</v>
      </c>
      <c r="K127" s="28"/>
      <c r="L127" s="27"/>
      <c r="M127" s="28"/>
      <c r="N127" s="27">
        <v>60</v>
      </c>
      <c r="O127" s="28"/>
      <c r="P127" s="27"/>
      <c r="Q127" s="28"/>
      <c r="R127" s="27"/>
      <c r="S127" s="28"/>
      <c r="T127" s="27"/>
      <c r="U127" s="28"/>
      <c r="V127" s="27"/>
      <c r="W127" s="28"/>
      <c r="X127" s="27"/>
      <c r="Y127" s="28"/>
      <c r="Z127" s="27"/>
      <c r="AA127" s="28"/>
      <c r="AB127" s="27"/>
      <c r="AC127" s="28"/>
      <c r="AD127" s="27"/>
      <c r="AE127" s="28"/>
      <c r="AF127" s="44" t="s">
        <v>79</v>
      </c>
      <c r="AG127" s="44" t="s">
        <v>207</v>
      </c>
      <c r="AH127" s="145"/>
      <c r="AI127" s="145"/>
      <c r="AJ127" s="145"/>
      <c r="AK127" s="147"/>
      <c r="AL127" s="10"/>
      <c r="AM127" s="10"/>
      <c r="AN127" s="10"/>
      <c r="AO127" s="10"/>
      <c r="AP127" s="10"/>
      <c r="AQ127" s="145"/>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row>
    <row r="128" spans="1:77" s="33" customFormat="1">
      <c r="A128" s="43" t="s">
        <v>652</v>
      </c>
      <c r="B128" s="44" t="s">
        <v>530</v>
      </c>
      <c r="C128" s="46"/>
      <c r="D128" s="85"/>
      <c r="E128" s="143" t="s">
        <v>465</v>
      </c>
      <c r="F128" s="44"/>
      <c r="G128" s="44" t="s">
        <v>72</v>
      </c>
      <c r="H128" s="56" t="s">
        <v>591</v>
      </c>
      <c r="I128" s="144" t="s">
        <v>653</v>
      </c>
      <c r="J128" s="27">
        <v>63.4</v>
      </c>
      <c r="K128" s="28"/>
      <c r="L128" s="27"/>
      <c r="M128" s="28"/>
      <c r="N128" s="27"/>
      <c r="O128" s="28"/>
      <c r="P128" s="84"/>
      <c r="Q128" s="28"/>
      <c r="R128" s="27">
        <v>39.200000000000003</v>
      </c>
      <c r="S128" s="28"/>
      <c r="T128" s="27"/>
      <c r="U128" s="28"/>
      <c r="V128" s="27"/>
      <c r="W128" s="28"/>
      <c r="X128" s="27"/>
      <c r="Y128" s="28"/>
      <c r="Z128" s="27">
        <v>11.4</v>
      </c>
      <c r="AA128" s="28"/>
      <c r="AB128" s="27"/>
      <c r="AC128" s="28"/>
      <c r="AD128" s="27"/>
      <c r="AE128" s="28"/>
      <c r="AF128" s="44" t="s">
        <v>79</v>
      </c>
      <c r="AG128" s="44" t="s">
        <v>80</v>
      </c>
      <c r="AH128" s="145"/>
      <c r="AI128" s="145" t="s">
        <v>593</v>
      </c>
      <c r="AJ128" s="146" t="s">
        <v>617</v>
      </c>
      <c r="AK128" s="147">
        <v>0</v>
      </c>
      <c r="AL128" s="20"/>
      <c r="AM128" s="20"/>
      <c r="AN128" s="20"/>
      <c r="AO128" s="20"/>
      <c r="AP128" s="20"/>
      <c r="AQ128" s="145"/>
    </row>
    <row r="129" spans="1:43" s="33" customFormat="1">
      <c r="A129" s="43" t="s">
        <v>652</v>
      </c>
      <c r="B129" s="44" t="s">
        <v>530</v>
      </c>
      <c r="C129" s="46" t="s">
        <v>132</v>
      </c>
      <c r="D129" s="85"/>
      <c r="E129" s="143" t="s">
        <v>465</v>
      </c>
      <c r="F129" s="44" t="s">
        <v>298</v>
      </c>
      <c r="G129" s="44"/>
      <c r="H129" s="56" t="s">
        <v>769</v>
      </c>
      <c r="I129" s="144" t="s">
        <v>795</v>
      </c>
      <c r="J129" s="27"/>
      <c r="K129" s="28"/>
      <c r="L129" s="27">
        <v>60</v>
      </c>
      <c r="M129" s="28"/>
      <c r="N129" s="27"/>
      <c r="O129" s="28"/>
      <c r="P129" s="84">
        <v>60</v>
      </c>
      <c r="Q129" s="28"/>
      <c r="R129" s="27"/>
      <c r="S129" s="28"/>
      <c r="T129" s="27"/>
      <c r="U129" s="28"/>
      <c r="V129" s="27"/>
      <c r="W129" s="28"/>
      <c r="X129" s="27"/>
      <c r="Y129" s="28"/>
      <c r="Z129" s="27"/>
      <c r="AA129" s="28"/>
      <c r="AB129" s="27"/>
      <c r="AC129" s="28"/>
      <c r="AD129" s="27"/>
      <c r="AE129" s="28"/>
      <c r="AF129" s="44" t="s">
        <v>79</v>
      </c>
      <c r="AG129" s="44" t="s">
        <v>207</v>
      </c>
      <c r="AH129" s="145"/>
      <c r="AI129" s="145"/>
      <c r="AJ129" s="145"/>
      <c r="AK129" s="147"/>
      <c r="AL129" s="10"/>
      <c r="AM129" s="10"/>
      <c r="AN129" s="10"/>
      <c r="AO129" s="10"/>
      <c r="AP129" s="10"/>
      <c r="AQ129" s="145"/>
    </row>
    <row r="130" spans="1:43" s="33" customFormat="1">
      <c r="A130" s="43" t="s">
        <v>375</v>
      </c>
      <c r="B130" s="55" t="s">
        <v>322</v>
      </c>
      <c r="C130" s="46" t="s">
        <v>132</v>
      </c>
      <c r="D130" s="82">
        <v>200.5224</v>
      </c>
      <c r="E130" s="43" t="s">
        <v>323</v>
      </c>
      <c r="F130" s="44" t="s">
        <v>203</v>
      </c>
      <c r="G130" s="44" t="s">
        <v>72</v>
      </c>
      <c r="H130" s="56" t="s">
        <v>109</v>
      </c>
      <c r="I130" s="56"/>
      <c r="J130" s="27">
        <v>180.6</v>
      </c>
      <c r="K130" s="28">
        <v>1.1580168599999998</v>
      </c>
      <c r="L130" s="27">
        <v>0</v>
      </c>
      <c r="M130" s="28">
        <v>0</v>
      </c>
      <c r="N130" s="27">
        <v>180.6</v>
      </c>
      <c r="O130" s="28">
        <v>1.1580168599999998</v>
      </c>
      <c r="P130" s="27">
        <v>0</v>
      </c>
      <c r="Q130" s="28">
        <v>0</v>
      </c>
      <c r="R130" s="27">
        <v>0</v>
      </c>
      <c r="S130" s="28">
        <v>0</v>
      </c>
      <c r="T130" s="27">
        <v>180.6</v>
      </c>
      <c r="U130" s="28">
        <v>1.1580168599999998</v>
      </c>
      <c r="V130" s="27">
        <v>0</v>
      </c>
      <c r="W130" s="28">
        <v>0</v>
      </c>
      <c r="X130" s="27">
        <v>0</v>
      </c>
      <c r="Y130" s="28">
        <v>0</v>
      </c>
      <c r="Z130" s="27">
        <v>60.2</v>
      </c>
      <c r="AA130" s="28">
        <v>0.38600561999999999</v>
      </c>
      <c r="AB130" s="27"/>
      <c r="AC130" s="28"/>
      <c r="AD130" s="27"/>
      <c r="AE130" s="28"/>
      <c r="AF130" s="44" t="s">
        <v>79</v>
      </c>
      <c r="AG130" s="44" t="s">
        <v>80</v>
      </c>
      <c r="AH130" s="43" t="s">
        <v>112</v>
      </c>
      <c r="AI130" s="43" t="s">
        <v>112</v>
      </c>
      <c r="AJ130" s="82">
        <v>11.028732</v>
      </c>
      <c r="AK130" s="86" t="s">
        <v>112</v>
      </c>
      <c r="AL130" s="21"/>
      <c r="AM130" s="20"/>
      <c r="AN130" s="20"/>
      <c r="AO130" s="20"/>
      <c r="AP130" s="20"/>
      <c r="AQ130" s="20" t="s">
        <v>361</v>
      </c>
    </row>
    <row r="131" spans="1:43" s="33" customFormat="1">
      <c r="A131" s="43" t="s">
        <v>375</v>
      </c>
      <c r="B131" s="55" t="s">
        <v>322</v>
      </c>
      <c r="C131" s="46" t="s">
        <v>132</v>
      </c>
      <c r="D131" s="82">
        <v>200.5224</v>
      </c>
      <c r="E131" s="43" t="s">
        <v>323</v>
      </c>
      <c r="F131" s="44" t="s">
        <v>203</v>
      </c>
      <c r="G131" s="44" t="s">
        <v>170</v>
      </c>
      <c r="H131" s="56" t="s">
        <v>376</v>
      </c>
      <c r="I131" s="56"/>
      <c r="J131" s="84">
        <v>22.291006801350928</v>
      </c>
      <c r="K131" s="28">
        <v>0.26370527388324777</v>
      </c>
      <c r="L131" s="27">
        <v>22.291006801350928</v>
      </c>
      <c r="M131" s="28">
        <v>0.26370527388324777</v>
      </c>
      <c r="N131" s="27">
        <v>22.291006801350928</v>
      </c>
      <c r="O131" s="28">
        <v>0.26370527388324777</v>
      </c>
      <c r="P131" s="27">
        <v>0</v>
      </c>
      <c r="Q131" s="28">
        <v>0</v>
      </c>
      <c r="R131" s="27">
        <v>0</v>
      </c>
      <c r="S131" s="28">
        <v>0</v>
      </c>
      <c r="T131" s="27">
        <v>0</v>
      </c>
      <c r="U131" s="28">
        <v>0</v>
      </c>
      <c r="V131" s="27">
        <v>0</v>
      </c>
      <c r="W131" s="28">
        <v>0</v>
      </c>
      <c r="X131" s="27">
        <v>0</v>
      </c>
      <c r="Y131" s="28">
        <v>0</v>
      </c>
      <c r="Z131" s="27">
        <v>0</v>
      </c>
      <c r="AA131" s="28">
        <v>0</v>
      </c>
      <c r="AB131" s="27">
        <v>0</v>
      </c>
      <c r="AC131" s="28">
        <v>0</v>
      </c>
      <c r="AD131" s="27">
        <v>0</v>
      </c>
      <c r="AE131" s="28">
        <v>0</v>
      </c>
      <c r="AF131" s="44" t="s">
        <v>79</v>
      </c>
      <c r="AG131" s="44" t="s">
        <v>80</v>
      </c>
      <c r="AH131" s="43" t="s">
        <v>112</v>
      </c>
      <c r="AI131" s="43" t="s">
        <v>330</v>
      </c>
      <c r="AJ131" s="82">
        <v>3.2352320000000003</v>
      </c>
      <c r="AK131" s="86" t="s">
        <v>326</v>
      </c>
      <c r="AL131" s="21"/>
      <c r="AM131" s="20"/>
      <c r="AN131" s="20"/>
      <c r="AO131" s="20"/>
      <c r="AP131" s="20"/>
      <c r="AQ131" s="20" t="s">
        <v>332</v>
      </c>
    </row>
    <row r="132" spans="1:43" s="20" customFormat="1">
      <c r="A132" s="43" t="s">
        <v>375</v>
      </c>
      <c r="B132" s="55" t="s">
        <v>322</v>
      </c>
      <c r="C132" s="46" t="s">
        <v>132</v>
      </c>
      <c r="D132" s="96" t="s">
        <v>112</v>
      </c>
      <c r="E132" s="43" t="s">
        <v>423</v>
      </c>
      <c r="F132" s="44" t="s">
        <v>298</v>
      </c>
      <c r="G132" s="44" t="s">
        <v>424</v>
      </c>
      <c r="H132" s="56" t="s">
        <v>425</v>
      </c>
      <c r="I132" s="56"/>
      <c r="J132" s="27">
        <v>151.05099999999999</v>
      </c>
      <c r="K132" s="28">
        <v>0</v>
      </c>
      <c r="L132" s="27">
        <v>0</v>
      </c>
      <c r="M132" s="28">
        <v>0</v>
      </c>
      <c r="N132" s="27">
        <v>151.05099999999999</v>
      </c>
      <c r="O132" s="28">
        <v>0</v>
      </c>
      <c r="P132" s="27">
        <v>0</v>
      </c>
      <c r="Q132" s="28">
        <v>0</v>
      </c>
      <c r="R132" s="27">
        <v>0</v>
      </c>
      <c r="S132" s="28">
        <v>0</v>
      </c>
      <c r="T132" s="27">
        <v>0</v>
      </c>
      <c r="U132" s="28">
        <v>0</v>
      </c>
      <c r="V132" s="27">
        <v>0</v>
      </c>
      <c r="W132" s="28">
        <v>0</v>
      </c>
      <c r="X132" s="27">
        <v>0</v>
      </c>
      <c r="Y132" s="28">
        <v>0</v>
      </c>
      <c r="Z132" s="27">
        <v>0</v>
      </c>
      <c r="AA132" s="28">
        <v>0</v>
      </c>
      <c r="AB132" s="27">
        <v>0</v>
      </c>
      <c r="AC132" s="28">
        <v>0</v>
      </c>
      <c r="AD132" s="27">
        <v>0</v>
      </c>
      <c r="AE132" s="28">
        <v>0</v>
      </c>
      <c r="AF132" s="44" t="s">
        <v>79</v>
      </c>
      <c r="AG132" s="44" t="s">
        <v>207</v>
      </c>
      <c r="AH132" s="43" t="s">
        <v>112</v>
      </c>
      <c r="AI132" s="43" t="s">
        <v>112</v>
      </c>
      <c r="AJ132" s="82"/>
      <c r="AK132" s="86" t="s">
        <v>112</v>
      </c>
      <c r="AL132" s="21"/>
      <c r="AM132" s="41"/>
      <c r="AN132" s="41"/>
      <c r="AO132" s="41"/>
      <c r="AP132" s="41"/>
      <c r="AQ132" s="20" t="s">
        <v>112</v>
      </c>
    </row>
    <row r="133" spans="1:43" s="20" customFormat="1">
      <c r="A133" s="10" t="s">
        <v>146</v>
      </c>
      <c r="B133" s="11" t="s">
        <v>68</v>
      </c>
      <c r="C133" s="11" t="s">
        <v>132</v>
      </c>
      <c r="D133" s="13">
        <v>1149.8636363636365</v>
      </c>
      <c r="E133" s="15" t="s">
        <v>70</v>
      </c>
      <c r="F133" s="11" t="s">
        <v>71</v>
      </c>
      <c r="G133" s="11" t="s">
        <v>72</v>
      </c>
      <c r="H133" s="18" t="s">
        <v>108</v>
      </c>
      <c r="I133" s="18" t="s">
        <v>109</v>
      </c>
      <c r="J133" s="24">
        <v>0</v>
      </c>
      <c r="K133" s="25">
        <v>0</v>
      </c>
      <c r="L133" s="24">
        <v>156.96</v>
      </c>
      <c r="M133" s="25"/>
      <c r="N133" s="24">
        <v>87.2</v>
      </c>
      <c r="O133" s="25"/>
      <c r="P133" s="24">
        <v>27.25</v>
      </c>
      <c r="Q133" s="25"/>
      <c r="R133" s="24"/>
      <c r="S133" s="26"/>
      <c r="T133" s="24"/>
      <c r="U133" s="26"/>
      <c r="V133" s="24"/>
      <c r="W133" s="26"/>
      <c r="X133" s="24"/>
      <c r="Y133" s="26"/>
      <c r="Z133" s="24"/>
      <c r="AA133" s="26"/>
      <c r="AB133" s="24"/>
      <c r="AC133" s="26"/>
      <c r="AD133" s="24"/>
      <c r="AE133" s="26"/>
      <c r="AF133" s="29" t="s">
        <v>79</v>
      </c>
      <c r="AG133" s="11" t="s">
        <v>80</v>
      </c>
      <c r="AH133" s="18"/>
      <c r="AI133" s="21" t="s">
        <v>81</v>
      </c>
      <c r="AJ133" s="21"/>
      <c r="AK133" s="21"/>
      <c r="AL133" s="21" t="s">
        <v>112</v>
      </c>
      <c r="AM133" s="21"/>
      <c r="AN133" s="36">
        <v>0</v>
      </c>
      <c r="AO133" s="31"/>
      <c r="AP133" s="23" t="s">
        <v>112</v>
      </c>
      <c r="AQ133" s="21" t="s">
        <v>128</v>
      </c>
    </row>
    <row r="134" spans="1:43" s="20" customFormat="1">
      <c r="A134" s="10" t="s">
        <v>146</v>
      </c>
      <c r="B134" s="44" t="s">
        <v>530</v>
      </c>
      <c r="C134" s="46" t="s">
        <v>132</v>
      </c>
      <c r="D134" s="85">
        <v>1164.8</v>
      </c>
      <c r="E134" s="143" t="s">
        <v>465</v>
      </c>
      <c r="F134" s="44" t="s">
        <v>71</v>
      </c>
      <c r="G134" s="46" t="s">
        <v>72</v>
      </c>
      <c r="H134" s="56" t="s">
        <v>591</v>
      </c>
      <c r="I134" s="144" t="s">
        <v>654</v>
      </c>
      <c r="J134" s="27"/>
      <c r="K134" s="28"/>
      <c r="L134" s="27">
        <v>130</v>
      </c>
      <c r="M134" s="28">
        <v>3.2</v>
      </c>
      <c r="N134" s="27"/>
      <c r="O134" s="28"/>
      <c r="P134" s="27">
        <v>130</v>
      </c>
      <c r="Q134" s="28">
        <v>3.2</v>
      </c>
      <c r="R134" s="27"/>
      <c r="S134" s="28"/>
      <c r="T134" s="27"/>
      <c r="U134" s="28"/>
      <c r="V134" s="27"/>
      <c r="W134" s="28"/>
      <c r="X134" s="27"/>
      <c r="Y134" s="28"/>
      <c r="Z134" s="27"/>
      <c r="AA134" s="28"/>
      <c r="AB134" s="27"/>
      <c r="AC134" s="28"/>
      <c r="AD134" s="27"/>
      <c r="AE134" s="28"/>
      <c r="AF134" s="44" t="s">
        <v>79</v>
      </c>
      <c r="AG134" s="44" t="s">
        <v>80</v>
      </c>
      <c r="AH134" s="145"/>
      <c r="AI134" s="145" t="s">
        <v>593</v>
      </c>
      <c r="AJ134" s="146"/>
      <c r="AK134" s="147"/>
      <c r="AQ134" s="145" t="s">
        <v>596</v>
      </c>
    </row>
    <row r="135" spans="1:43" s="20" customFormat="1">
      <c r="A135" s="10" t="s">
        <v>146</v>
      </c>
      <c r="B135" s="44" t="s">
        <v>530</v>
      </c>
      <c r="C135" s="46" t="s">
        <v>132</v>
      </c>
      <c r="D135" s="85"/>
      <c r="E135" s="143" t="s">
        <v>465</v>
      </c>
      <c r="F135" s="44" t="s">
        <v>298</v>
      </c>
      <c r="G135" s="44"/>
      <c r="H135" s="56" t="s">
        <v>769</v>
      </c>
      <c r="I135" s="144" t="s">
        <v>796</v>
      </c>
      <c r="J135" s="27"/>
      <c r="K135" s="28"/>
      <c r="L135" s="27">
        <v>106.34</v>
      </c>
      <c r="M135" s="28"/>
      <c r="N135" s="27"/>
      <c r="O135" s="28"/>
      <c r="P135" s="27">
        <v>106.34</v>
      </c>
      <c r="Q135" s="28"/>
      <c r="R135" s="27"/>
      <c r="S135" s="28"/>
      <c r="T135" s="27"/>
      <c r="U135" s="28"/>
      <c r="V135" s="27"/>
      <c r="W135" s="28"/>
      <c r="X135" s="27"/>
      <c r="Y135" s="28"/>
      <c r="Z135" s="27"/>
      <c r="AA135" s="28"/>
      <c r="AB135" s="27"/>
      <c r="AC135" s="28"/>
      <c r="AD135" s="27"/>
      <c r="AE135" s="28"/>
      <c r="AF135" s="44" t="s">
        <v>79</v>
      </c>
      <c r="AG135" s="44" t="s">
        <v>207</v>
      </c>
      <c r="AH135" s="145"/>
      <c r="AI135" s="145"/>
      <c r="AJ135" s="145"/>
      <c r="AK135" s="147"/>
      <c r="AL135" s="10"/>
      <c r="AM135" s="10"/>
      <c r="AN135" s="10"/>
      <c r="AO135" s="10"/>
      <c r="AP135" s="10"/>
      <c r="AQ135" s="145"/>
    </row>
    <row r="136" spans="1:43" s="20" customFormat="1">
      <c r="A136" s="32" t="s">
        <v>265</v>
      </c>
      <c r="B136" s="58" t="s">
        <v>68</v>
      </c>
      <c r="C136" s="57" t="s">
        <v>67</v>
      </c>
      <c r="D136" s="59"/>
      <c r="E136" s="15" t="s">
        <v>259</v>
      </c>
      <c r="F136" s="11" t="s">
        <v>71</v>
      </c>
      <c r="G136" s="57" t="s">
        <v>266</v>
      </c>
      <c r="H136" s="60"/>
      <c r="I136" s="60" t="s">
        <v>268</v>
      </c>
      <c r="J136" s="24">
        <v>0</v>
      </c>
      <c r="K136" s="61"/>
      <c r="L136" s="24">
        <v>279.5</v>
      </c>
      <c r="M136" s="61"/>
      <c r="N136" s="24">
        <v>107.5</v>
      </c>
      <c r="O136" s="61"/>
      <c r="P136" s="24">
        <v>0</v>
      </c>
      <c r="Q136" s="61"/>
      <c r="R136" s="24">
        <v>0</v>
      </c>
      <c r="S136" s="61"/>
      <c r="T136" s="24">
        <v>64.5</v>
      </c>
      <c r="U136" s="61"/>
      <c r="V136" s="24">
        <v>0</v>
      </c>
      <c r="W136" s="61"/>
      <c r="X136" s="24">
        <v>0</v>
      </c>
      <c r="Y136" s="61"/>
      <c r="Z136" s="24">
        <v>0</v>
      </c>
      <c r="AA136" s="61"/>
      <c r="AB136" s="24">
        <v>0</v>
      </c>
      <c r="AC136" s="61"/>
      <c r="AD136" s="24">
        <v>0</v>
      </c>
      <c r="AE136" s="61"/>
      <c r="AF136" s="11" t="s">
        <v>261</v>
      </c>
      <c r="AG136" s="11" t="s">
        <v>80</v>
      </c>
      <c r="AH136" s="60" t="s">
        <v>269</v>
      </c>
      <c r="AI136" s="11"/>
      <c r="AJ136" s="11"/>
      <c r="AK136" s="21"/>
      <c r="AL136" s="21"/>
      <c r="AM136" s="21"/>
      <c r="AN136" s="36"/>
      <c r="AO136" s="31"/>
      <c r="AP136" s="23"/>
      <c r="AQ136" s="21"/>
    </row>
    <row r="137" spans="1:43" s="33" customFormat="1">
      <c r="A137" s="32" t="s">
        <v>265</v>
      </c>
      <c r="B137" s="44" t="s">
        <v>530</v>
      </c>
      <c r="C137" s="46" t="s">
        <v>132</v>
      </c>
      <c r="D137" s="85"/>
      <c r="E137" s="143" t="s">
        <v>465</v>
      </c>
      <c r="F137" s="44" t="s">
        <v>298</v>
      </c>
      <c r="G137" s="44"/>
      <c r="H137" s="56" t="s">
        <v>769</v>
      </c>
      <c r="I137" s="144" t="s">
        <v>797</v>
      </c>
      <c r="J137" s="84">
        <v>88</v>
      </c>
      <c r="K137" s="28"/>
      <c r="L137" s="27"/>
      <c r="M137" s="28"/>
      <c r="N137" s="27">
        <v>88</v>
      </c>
      <c r="O137" s="28"/>
      <c r="P137" s="27"/>
      <c r="Q137" s="28"/>
      <c r="R137" s="27"/>
      <c r="S137" s="28"/>
      <c r="T137" s="27"/>
      <c r="U137" s="28"/>
      <c r="V137" s="27"/>
      <c r="W137" s="28"/>
      <c r="X137" s="27"/>
      <c r="Y137" s="28"/>
      <c r="Z137" s="27"/>
      <c r="AA137" s="28"/>
      <c r="AB137" s="27"/>
      <c r="AC137" s="28"/>
      <c r="AD137" s="27"/>
      <c r="AE137" s="28"/>
      <c r="AF137" s="44" t="s">
        <v>79</v>
      </c>
      <c r="AG137" s="44" t="s">
        <v>207</v>
      </c>
      <c r="AH137" s="145"/>
      <c r="AI137" s="145"/>
      <c r="AJ137" s="145"/>
      <c r="AK137" s="147"/>
      <c r="AL137" s="10"/>
      <c r="AM137" s="10"/>
      <c r="AN137" s="10"/>
      <c r="AO137" s="10"/>
      <c r="AP137" s="10"/>
      <c r="AQ137" s="145"/>
    </row>
    <row r="138" spans="1:43" s="20" customFormat="1">
      <c r="A138" s="43" t="s">
        <v>339</v>
      </c>
      <c r="B138" s="55" t="s">
        <v>322</v>
      </c>
      <c r="C138" s="46" t="s">
        <v>132</v>
      </c>
      <c r="D138" s="82">
        <v>202.9248</v>
      </c>
      <c r="E138" s="43" t="s">
        <v>323</v>
      </c>
      <c r="F138" s="44" t="s">
        <v>203</v>
      </c>
      <c r="G138" s="44" t="s">
        <v>72</v>
      </c>
      <c r="H138" s="56" t="s">
        <v>109</v>
      </c>
      <c r="I138" s="56"/>
      <c r="J138" s="27">
        <v>90.3</v>
      </c>
      <c r="K138" s="28">
        <v>1.1718907199999999</v>
      </c>
      <c r="L138" s="27">
        <v>0</v>
      </c>
      <c r="M138" s="28">
        <v>0</v>
      </c>
      <c r="N138" s="27">
        <v>90.3</v>
      </c>
      <c r="O138" s="28">
        <v>1.1718907199999999</v>
      </c>
      <c r="P138" s="27">
        <v>0</v>
      </c>
      <c r="Q138" s="28">
        <v>0</v>
      </c>
      <c r="R138" s="27">
        <v>0</v>
      </c>
      <c r="S138" s="28">
        <v>0</v>
      </c>
      <c r="T138" s="27">
        <v>90.3</v>
      </c>
      <c r="U138" s="28">
        <v>1.1718907199999999</v>
      </c>
      <c r="V138" s="27">
        <v>0</v>
      </c>
      <c r="W138" s="28">
        <v>0</v>
      </c>
      <c r="X138" s="27">
        <v>0</v>
      </c>
      <c r="Y138" s="28">
        <v>0</v>
      </c>
      <c r="Z138" s="27">
        <v>30.1</v>
      </c>
      <c r="AA138" s="28">
        <v>0.39063024000000002</v>
      </c>
      <c r="AB138" s="27"/>
      <c r="AC138" s="28"/>
      <c r="AD138" s="27"/>
      <c r="AE138" s="28"/>
      <c r="AF138" s="44" t="s">
        <v>79</v>
      </c>
      <c r="AG138" s="44" t="s">
        <v>80</v>
      </c>
      <c r="AH138" s="43" t="s">
        <v>112</v>
      </c>
      <c r="AI138" s="43" t="s">
        <v>112</v>
      </c>
      <c r="AJ138" s="82">
        <v>11.160864</v>
      </c>
      <c r="AK138" s="86" t="s">
        <v>112</v>
      </c>
      <c r="AL138" s="21"/>
      <c r="AQ138" s="20" t="s">
        <v>361</v>
      </c>
    </row>
    <row r="139" spans="1:43" s="20" customFormat="1">
      <c r="A139" s="43" t="s">
        <v>339</v>
      </c>
      <c r="B139" s="55" t="s">
        <v>322</v>
      </c>
      <c r="C139" s="46" t="s">
        <v>132</v>
      </c>
      <c r="D139" s="82">
        <v>202.9248</v>
      </c>
      <c r="E139" s="43" t="s">
        <v>323</v>
      </c>
      <c r="F139" s="44" t="s">
        <v>203</v>
      </c>
      <c r="G139" s="44" t="s">
        <v>72</v>
      </c>
      <c r="H139" s="56" t="s">
        <v>329</v>
      </c>
      <c r="I139" s="56"/>
      <c r="J139" s="27">
        <v>102.53761958951847</v>
      </c>
      <c r="K139" s="28">
        <v>0.93333333333333324</v>
      </c>
      <c r="L139" s="27">
        <v>0</v>
      </c>
      <c r="M139" s="28">
        <v>0</v>
      </c>
      <c r="N139" s="27">
        <v>0</v>
      </c>
      <c r="O139" s="28">
        <v>0</v>
      </c>
      <c r="P139" s="27">
        <v>0</v>
      </c>
      <c r="Q139" s="28">
        <v>0</v>
      </c>
      <c r="R139" s="27">
        <v>0</v>
      </c>
      <c r="S139" s="28">
        <v>0</v>
      </c>
      <c r="T139" s="27">
        <v>0</v>
      </c>
      <c r="U139" s="28">
        <v>0</v>
      </c>
      <c r="V139" s="27">
        <v>0</v>
      </c>
      <c r="W139" s="28">
        <v>0</v>
      </c>
      <c r="X139" s="27">
        <v>0</v>
      </c>
      <c r="Y139" s="28">
        <v>0</v>
      </c>
      <c r="Z139" s="27">
        <v>0</v>
      </c>
      <c r="AA139" s="28">
        <v>0</v>
      </c>
      <c r="AB139" s="27">
        <v>0</v>
      </c>
      <c r="AC139" s="28">
        <v>0</v>
      </c>
      <c r="AD139" s="27">
        <v>0</v>
      </c>
      <c r="AE139" s="28">
        <v>0</v>
      </c>
      <c r="AF139" s="44" t="s">
        <v>79</v>
      </c>
      <c r="AG139" s="44" t="s">
        <v>207</v>
      </c>
      <c r="AH139" s="43" t="s">
        <v>112</v>
      </c>
      <c r="AI139" s="43" t="s">
        <v>112</v>
      </c>
      <c r="AJ139" s="82">
        <v>11.160864</v>
      </c>
      <c r="AK139" s="86" t="s">
        <v>326</v>
      </c>
      <c r="AL139" s="21"/>
      <c r="AQ139" s="20" t="s">
        <v>332</v>
      </c>
    </row>
    <row r="140" spans="1:43" s="20" customFormat="1">
      <c r="A140" s="43" t="s">
        <v>339</v>
      </c>
      <c r="B140" s="55" t="s">
        <v>322</v>
      </c>
      <c r="C140" s="46" t="s">
        <v>132</v>
      </c>
      <c r="D140" s="82">
        <v>202.9248</v>
      </c>
      <c r="E140" s="43" t="s">
        <v>323</v>
      </c>
      <c r="F140" s="44" t="s">
        <v>203</v>
      </c>
      <c r="G140" s="44" t="s">
        <v>72</v>
      </c>
      <c r="H140" s="56" t="s">
        <v>379</v>
      </c>
      <c r="I140" s="56"/>
      <c r="J140" s="27">
        <v>161.78394128180196</v>
      </c>
      <c r="K140" s="28">
        <v>0.93333333333333324</v>
      </c>
      <c r="L140" s="27">
        <v>0</v>
      </c>
      <c r="M140" s="28">
        <v>0</v>
      </c>
      <c r="N140" s="27">
        <v>0</v>
      </c>
      <c r="O140" s="28">
        <v>0</v>
      </c>
      <c r="P140" s="27">
        <v>0</v>
      </c>
      <c r="Q140" s="28">
        <v>0</v>
      </c>
      <c r="R140" s="27">
        <v>0</v>
      </c>
      <c r="S140" s="28">
        <v>0</v>
      </c>
      <c r="T140" s="27">
        <v>0</v>
      </c>
      <c r="U140" s="28">
        <v>0</v>
      </c>
      <c r="V140" s="27">
        <v>0</v>
      </c>
      <c r="W140" s="28">
        <v>0</v>
      </c>
      <c r="X140" s="27">
        <v>0</v>
      </c>
      <c r="Y140" s="28">
        <v>0</v>
      </c>
      <c r="Z140" s="27">
        <v>0</v>
      </c>
      <c r="AA140" s="28">
        <v>0</v>
      </c>
      <c r="AB140" s="27">
        <v>0</v>
      </c>
      <c r="AC140" s="28">
        <v>0</v>
      </c>
      <c r="AD140" s="27">
        <v>0</v>
      </c>
      <c r="AE140" s="28">
        <v>0</v>
      </c>
      <c r="AF140" s="44" t="s">
        <v>79</v>
      </c>
      <c r="AG140" s="44" t="s">
        <v>207</v>
      </c>
      <c r="AH140" s="43" t="s">
        <v>112</v>
      </c>
      <c r="AI140" s="43" t="s">
        <v>330</v>
      </c>
      <c r="AJ140" s="82">
        <v>11.160864</v>
      </c>
      <c r="AK140" s="86" t="s">
        <v>326</v>
      </c>
      <c r="AL140" s="21"/>
      <c r="AQ140" s="20" t="s">
        <v>332</v>
      </c>
    </row>
    <row r="141" spans="1:43" s="20" customFormat="1">
      <c r="A141" s="43" t="s">
        <v>339</v>
      </c>
      <c r="B141" s="55" t="s">
        <v>322</v>
      </c>
      <c r="C141" s="46" t="s">
        <v>132</v>
      </c>
      <c r="D141" s="96" t="s">
        <v>112</v>
      </c>
      <c r="E141" s="43" t="s">
        <v>423</v>
      </c>
      <c r="F141" s="44" t="s">
        <v>298</v>
      </c>
      <c r="G141" s="44" t="s">
        <v>424</v>
      </c>
      <c r="H141" s="56" t="s">
        <v>425</v>
      </c>
      <c r="I141" s="56"/>
      <c r="J141" s="27">
        <v>160.24600000000001</v>
      </c>
      <c r="K141" s="28">
        <v>0</v>
      </c>
      <c r="L141" s="27">
        <v>0</v>
      </c>
      <c r="M141" s="28">
        <v>0</v>
      </c>
      <c r="N141" s="27">
        <v>160.24600000000001</v>
      </c>
      <c r="O141" s="28">
        <v>0</v>
      </c>
      <c r="P141" s="27">
        <v>0</v>
      </c>
      <c r="Q141" s="28">
        <v>0</v>
      </c>
      <c r="R141" s="27">
        <v>0</v>
      </c>
      <c r="S141" s="28">
        <v>0</v>
      </c>
      <c r="T141" s="27">
        <v>0</v>
      </c>
      <c r="U141" s="28">
        <v>0</v>
      </c>
      <c r="V141" s="27">
        <v>0</v>
      </c>
      <c r="W141" s="28">
        <v>0</v>
      </c>
      <c r="X141" s="27">
        <v>0</v>
      </c>
      <c r="Y141" s="28">
        <v>0</v>
      </c>
      <c r="Z141" s="27">
        <v>0</v>
      </c>
      <c r="AA141" s="28">
        <v>0</v>
      </c>
      <c r="AB141" s="27">
        <v>0</v>
      </c>
      <c r="AC141" s="28">
        <v>0</v>
      </c>
      <c r="AD141" s="27">
        <v>0</v>
      </c>
      <c r="AE141" s="28">
        <v>0</v>
      </c>
      <c r="AF141" s="44" t="s">
        <v>79</v>
      </c>
      <c r="AG141" s="44" t="s">
        <v>207</v>
      </c>
      <c r="AH141" s="43" t="s">
        <v>112</v>
      </c>
      <c r="AI141" s="43" t="s">
        <v>112</v>
      </c>
      <c r="AJ141" s="82"/>
      <c r="AK141" s="86" t="s">
        <v>112</v>
      </c>
      <c r="AL141" s="21"/>
      <c r="AM141" s="41"/>
      <c r="AN141" s="41"/>
      <c r="AO141" s="41"/>
      <c r="AP141" s="41"/>
      <c r="AQ141" s="20" t="s">
        <v>112</v>
      </c>
    </row>
    <row r="142" spans="1:43" s="20" customFormat="1">
      <c r="A142" s="32" t="s">
        <v>95</v>
      </c>
      <c r="B142" s="11" t="s">
        <v>68</v>
      </c>
      <c r="C142" s="11" t="s">
        <v>67</v>
      </c>
      <c r="D142" s="13"/>
      <c r="E142" s="15" t="s">
        <v>70</v>
      </c>
      <c r="F142" s="11" t="s">
        <v>71</v>
      </c>
      <c r="G142" s="11" t="s">
        <v>72</v>
      </c>
      <c r="H142" s="18" t="s">
        <v>96</v>
      </c>
      <c r="I142" s="18" t="s">
        <v>87</v>
      </c>
      <c r="J142" s="24"/>
      <c r="K142" s="25"/>
      <c r="L142" s="24">
        <v>636.36363636363637</v>
      </c>
      <c r="M142" s="25">
        <v>2.5</v>
      </c>
      <c r="N142" s="24"/>
      <c r="O142" s="25"/>
      <c r="P142" s="24"/>
      <c r="Q142" s="25"/>
      <c r="R142" s="24"/>
      <c r="S142" s="26"/>
      <c r="T142" s="24"/>
      <c r="U142" s="26"/>
      <c r="V142" s="24"/>
      <c r="W142" s="26"/>
      <c r="X142" s="24"/>
      <c r="Y142" s="26"/>
      <c r="Z142" s="24"/>
      <c r="AA142" s="26"/>
      <c r="AB142" s="24"/>
      <c r="AC142" s="26"/>
      <c r="AD142" s="24"/>
      <c r="AE142" s="26"/>
      <c r="AF142" s="29" t="s">
        <v>79</v>
      </c>
      <c r="AG142" s="11" t="s">
        <v>80</v>
      </c>
      <c r="AH142" s="18"/>
      <c r="AI142" s="21" t="s">
        <v>81</v>
      </c>
      <c r="AJ142" s="21"/>
      <c r="AK142" s="21"/>
      <c r="AL142" s="21" t="s">
        <v>82</v>
      </c>
      <c r="AM142" s="21" t="s">
        <v>83</v>
      </c>
      <c r="AN142" s="36">
        <v>2.5</v>
      </c>
      <c r="AO142" s="31">
        <v>0.9</v>
      </c>
      <c r="AP142" s="23">
        <v>40.5</v>
      </c>
      <c r="AQ142" s="21"/>
    </row>
    <row r="143" spans="1:43" s="20" customFormat="1">
      <c r="A143" s="32" t="s">
        <v>95</v>
      </c>
      <c r="B143" s="11" t="s">
        <v>68</v>
      </c>
      <c r="C143" s="11" t="s">
        <v>67</v>
      </c>
      <c r="D143" s="13"/>
      <c r="E143" s="15" t="s">
        <v>70</v>
      </c>
      <c r="F143" s="11" t="s">
        <v>71</v>
      </c>
      <c r="G143" s="11" t="s">
        <v>72</v>
      </c>
      <c r="H143" s="18" t="s">
        <v>108</v>
      </c>
      <c r="I143" s="18" t="s">
        <v>109</v>
      </c>
      <c r="J143" s="24"/>
      <c r="K143" s="25"/>
      <c r="L143" s="24">
        <v>35.181818181818187</v>
      </c>
      <c r="M143" s="25">
        <v>0.4</v>
      </c>
      <c r="N143" s="24">
        <v>35.181818181818187</v>
      </c>
      <c r="O143" s="25">
        <v>0.4</v>
      </c>
      <c r="P143" s="24">
        <v>35.181818181818187</v>
      </c>
      <c r="Q143" s="25">
        <v>0.4</v>
      </c>
      <c r="R143" s="24"/>
      <c r="S143" s="26"/>
      <c r="T143" s="24"/>
      <c r="U143" s="26"/>
      <c r="V143" s="24"/>
      <c r="W143" s="26"/>
      <c r="X143" s="24"/>
      <c r="Y143" s="26"/>
      <c r="Z143" s="24"/>
      <c r="AA143" s="26"/>
      <c r="AB143" s="24"/>
      <c r="AC143" s="26"/>
      <c r="AD143" s="24"/>
      <c r="AE143" s="26"/>
      <c r="AF143" s="29" t="s">
        <v>79</v>
      </c>
      <c r="AG143" s="11" t="s">
        <v>80</v>
      </c>
      <c r="AH143" s="18"/>
      <c r="AI143" s="11"/>
      <c r="AJ143" s="11"/>
      <c r="AK143" s="21"/>
      <c r="AL143" s="21" t="s">
        <v>112</v>
      </c>
      <c r="AM143" s="21"/>
      <c r="AN143" s="36">
        <v>1.2</v>
      </c>
      <c r="AO143" s="31"/>
      <c r="AP143" s="23" t="s">
        <v>112</v>
      </c>
      <c r="AQ143" s="21" t="s">
        <v>118</v>
      </c>
    </row>
    <row r="144" spans="1:43" s="20" customFormat="1">
      <c r="A144" s="32" t="s">
        <v>95</v>
      </c>
      <c r="B144" s="11" t="s">
        <v>68</v>
      </c>
      <c r="C144" s="11" t="s">
        <v>67</v>
      </c>
      <c r="D144" s="13"/>
      <c r="E144" s="15" t="s">
        <v>70</v>
      </c>
      <c r="F144" s="11" t="s">
        <v>71</v>
      </c>
      <c r="G144" s="11" t="s">
        <v>170</v>
      </c>
      <c r="H144" s="17" t="s">
        <v>176</v>
      </c>
      <c r="I144" s="18" t="s">
        <v>177</v>
      </c>
      <c r="J144" s="24"/>
      <c r="K144" s="25"/>
      <c r="L144" s="24">
        <v>258</v>
      </c>
      <c r="M144" s="25">
        <v>3</v>
      </c>
      <c r="N144" s="24"/>
      <c r="O144" s="26"/>
      <c r="P144" s="24"/>
      <c r="Q144" s="25"/>
      <c r="R144" s="24"/>
      <c r="S144" s="26"/>
      <c r="T144" s="24"/>
      <c r="U144" s="26"/>
      <c r="V144" s="24"/>
      <c r="W144" s="26"/>
      <c r="X144" s="24"/>
      <c r="Y144" s="26"/>
      <c r="Z144" s="24"/>
      <c r="AA144" s="26"/>
      <c r="AB144" s="24"/>
      <c r="AC144" s="26"/>
      <c r="AD144" s="24"/>
      <c r="AE144" s="26"/>
      <c r="AF144" s="29" t="s">
        <v>79</v>
      </c>
      <c r="AG144" s="11" t="s">
        <v>80</v>
      </c>
      <c r="AH144" s="18"/>
      <c r="AI144" s="21" t="s">
        <v>81</v>
      </c>
      <c r="AJ144" s="21"/>
      <c r="AK144" s="21"/>
      <c r="AL144" s="21" t="s">
        <v>189</v>
      </c>
      <c r="AM144" s="21"/>
      <c r="AN144" s="36">
        <v>3</v>
      </c>
      <c r="AO144" s="31">
        <v>0.6</v>
      </c>
      <c r="AP144" s="23">
        <v>27.272727272727273</v>
      </c>
      <c r="AQ144" s="21"/>
    </row>
    <row r="145" spans="1:43" s="20" customFormat="1">
      <c r="A145" s="32" t="s">
        <v>95</v>
      </c>
      <c r="B145" s="11" t="s">
        <v>68</v>
      </c>
      <c r="C145" s="11" t="s">
        <v>67</v>
      </c>
      <c r="D145" s="13"/>
      <c r="E145" s="15" t="s">
        <v>70</v>
      </c>
      <c r="F145" s="11" t="s">
        <v>209</v>
      </c>
      <c r="G145" s="11" t="s">
        <v>170</v>
      </c>
      <c r="H145" s="17" t="s">
        <v>176</v>
      </c>
      <c r="I145" s="18" t="s">
        <v>213</v>
      </c>
      <c r="J145" s="24">
        <v>53.75</v>
      </c>
      <c r="K145" s="25"/>
      <c r="L145" s="24"/>
      <c r="M145" s="25"/>
      <c r="N145" s="24"/>
      <c r="O145" s="25"/>
      <c r="P145" s="24"/>
      <c r="Q145" s="25"/>
      <c r="R145" s="24"/>
      <c r="S145" s="26"/>
      <c r="T145" s="24"/>
      <c r="U145" s="26"/>
      <c r="V145" s="24"/>
      <c r="W145" s="26"/>
      <c r="X145" s="24"/>
      <c r="Y145" s="26"/>
      <c r="Z145" s="24"/>
      <c r="AA145" s="26"/>
      <c r="AB145" s="24"/>
      <c r="AC145" s="26"/>
      <c r="AD145" s="24"/>
      <c r="AE145" s="26"/>
      <c r="AF145" s="29" t="s">
        <v>79</v>
      </c>
      <c r="AG145" s="11" t="s">
        <v>207</v>
      </c>
      <c r="AH145" s="18"/>
      <c r="AI145" s="21" t="s">
        <v>81</v>
      </c>
      <c r="AJ145" s="21"/>
      <c r="AK145" s="21"/>
      <c r="AL145" s="21" t="s">
        <v>189</v>
      </c>
      <c r="AM145" s="21"/>
      <c r="AN145" s="36">
        <v>0</v>
      </c>
      <c r="AO145" s="31">
        <v>0.5</v>
      </c>
      <c r="AP145" s="23">
        <v>0</v>
      </c>
      <c r="AQ145" s="21"/>
    </row>
    <row r="146" spans="1:43" s="20" customFormat="1">
      <c r="A146" s="32" t="s">
        <v>95</v>
      </c>
      <c r="B146" s="11" t="s">
        <v>68</v>
      </c>
      <c r="C146" s="11" t="s">
        <v>67</v>
      </c>
      <c r="D146" s="13"/>
      <c r="E146" s="15" t="s">
        <v>70</v>
      </c>
      <c r="F146" s="11" t="s">
        <v>209</v>
      </c>
      <c r="G146" s="11" t="s">
        <v>72</v>
      </c>
      <c r="H146" s="18" t="s">
        <v>214</v>
      </c>
      <c r="I146" s="18" t="s">
        <v>215</v>
      </c>
      <c r="J146" s="24">
        <v>53.75</v>
      </c>
      <c r="K146" s="25"/>
      <c r="L146" s="24"/>
      <c r="M146" s="25"/>
      <c r="N146" s="24"/>
      <c r="O146" s="25"/>
      <c r="P146" s="24"/>
      <c r="Q146" s="25"/>
      <c r="R146" s="24"/>
      <c r="S146" s="26"/>
      <c r="T146" s="24"/>
      <c r="U146" s="26"/>
      <c r="V146" s="24"/>
      <c r="W146" s="26"/>
      <c r="X146" s="24"/>
      <c r="Y146" s="26"/>
      <c r="Z146" s="24"/>
      <c r="AA146" s="26"/>
      <c r="AB146" s="24"/>
      <c r="AC146" s="26"/>
      <c r="AD146" s="24"/>
      <c r="AE146" s="26"/>
      <c r="AF146" s="29" t="s">
        <v>79</v>
      </c>
      <c r="AG146" s="11" t="s">
        <v>207</v>
      </c>
      <c r="AH146" s="18"/>
      <c r="AI146" s="21" t="s">
        <v>81</v>
      </c>
      <c r="AJ146" s="21"/>
      <c r="AK146" s="21"/>
      <c r="AL146" s="21" t="s">
        <v>218</v>
      </c>
      <c r="AM146" s="21"/>
      <c r="AN146" s="36">
        <v>0</v>
      </c>
      <c r="AO146" s="31">
        <v>1</v>
      </c>
      <c r="AP146" s="23">
        <v>0</v>
      </c>
      <c r="AQ146" s="21"/>
    </row>
    <row r="147" spans="1:43" s="20" customFormat="1">
      <c r="A147" s="32" t="s">
        <v>95</v>
      </c>
      <c r="B147" s="11" t="s">
        <v>68</v>
      </c>
      <c r="C147" s="11" t="s">
        <v>67</v>
      </c>
      <c r="D147" s="13"/>
      <c r="E147" s="15" t="s">
        <v>70</v>
      </c>
      <c r="F147" s="11" t="s">
        <v>209</v>
      </c>
      <c r="G147" s="11" t="s">
        <v>72</v>
      </c>
      <c r="H147" s="18" t="s">
        <v>221</v>
      </c>
      <c r="I147" s="18" t="s">
        <v>222</v>
      </c>
      <c r="J147" s="24">
        <v>64.5</v>
      </c>
      <c r="K147" s="25"/>
      <c r="L147" s="24"/>
      <c r="M147" s="25"/>
      <c r="N147" s="24"/>
      <c r="O147" s="26"/>
      <c r="P147" s="24"/>
      <c r="Q147" s="25"/>
      <c r="R147" s="24"/>
      <c r="S147" s="26"/>
      <c r="T147" s="24"/>
      <c r="U147" s="26"/>
      <c r="V147" s="24"/>
      <c r="W147" s="26"/>
      <c r="X147" s="24"/>
      <c r="Y147" s="26"/>
      <c r="Z147" s="24"/>
      <c r="AA147" s="26"/>
      <c r="AB147" s="24"/>
      <c r="AC147" s="26"/>
      <c r="AD147" s="24"/>
      <c r="AE147" s="26"/>
      <c r="AF147" s="29" t="s">
        <v>79</v>
      </c>
      <c r="AG147" s="11" t="s">
        <v>207</v>
      </c>
      <c r="AH147" s="18"/>
      <c r="AI147" s="11"/>
      <c r="AJ147" s="11"/>
      <c r="AK147" s="21"/>
      <c r="AL147" s="21" t="s">
        <v>112</v>
      </c>
      <c r="AM147" s="21"/>
      <c r="AN147" s="36" t="s">
        <v>112</v>
      </c>
      <c r="AO147" s="31"/>
      <c r="AP147" s="23" t="s">
        <v>112</v>
      </c>
      <c r="AQ147" s="21" t="s">
        <v>118</v>
      </c>
    </row>
    <row r="148" spans="1:43" s="20" customFormat="1">
      <c r="A148" s="32" t="s">
        <v>95</v>
      </c>
      <c r="B148" s="44" t="s">
        <v>530</v>
      </c>
      <c r="C148" s="46" t="s">
        <v>132</v>
      </c>
      <c r="D148" s="85"/>
      <c r="E148" s="143" t="s">
        <v>484</v>
      </c>
      <c r="F148" s="44" t="s">
        <v>71</v>
      </c>
      <c r="G148" s="44"/>
      <c r="H148" s="56" t="s">
        <v>737</v>
      </c>
      <c r="I148" s="144" t="s">
        <v>738</v>
      </c>
      <c r="J148" s="84">
        <v>11.3</v>
      </c>
      <c r="K148" s="85">
        <v>1.4</v>
      </c>
      <c r="L148" s="84"/>
      <c r="M148" s="85"/>
      <c r="N148" s="84"/>
      <c r="O148" s="85"/>
      <c r="P148" s="84"/>
      <c r="Q148" s="85"/>
      <c r="R148" s="84"/>
      <c r="S148" s="85"/>
      <c r="T148" s="84"/>
      <c r="U148" s="85"/>
      <c r="V148" s="84"/>
      <c r="W148" s="85"/>
      <c r="X148" s="84"/>
      <c r="Y148" s="85"/>
      <c r="Z148" s="84"/>
      <c r="AA148" s="85"/>
      <c r="AB148" s="84"/>
      <c r="AC148" s="85"/>
      <c r="AD148" s="84"/>
      <c r="AE148" s="85"/>
      <c r="AF148" s="44" t="s">
        <v>261</v>
      </c>
      <c r="AG148" s="44" t="s">
        <v>80</v>
      </c>
      <c r="AH148" s="145"/>
      <c r="AI148" s="145"/>
      <c r="AJ148" s="146"/>
      <c r="AK148" s="147">
        <v>4480</v>
      </c>
      <c r="AL148" s="10"/>
      <c r="AM148" s="10"/>
      <c r="AN148" s="10"/>
      <c r="AO148" s="10"/>
      <c r="AP148" s="10"/>
      <c r="AQ148" s="145"/>
    </row>
    <row r="149" spans="1:43" s="20" customFormat="1">
      <c r="A149" s="32" t="s">
        <v>95</v>
      </c>
      <c r="B149" s="44" t="s">
        <v>530</v>
      </c>
      <c r="C149" s="46" t="s">
        <v>132</v>
      </c>
      <c r="D149" s="85">
        <v>899.6</v>
      </c>
      <c r="E149" s="143" t="s">
        <v>465</v>
      </c>
      <c r="F149" s="44" t="s">
        <v>71</v>
      </c>
      <c r="G149" s="46" t="s">
        <v>72</v>
      </c>
      <c r="H149" s="56" t="s">
        <v>591</v>
      </c>
      <c r="I149" s="144" t="s">
        <v>622</v>
      </c>
      <c r="J149" s="84"/>
      <c r="K149" s="85"/>
      <c r="L149" s="84">
        <v>40</v>
      </c>
      <c r="M149" s="85">
        <v>2.66</v>
      </c>
      <c r="N149" s="84">
        <v>60</v>
      </c>
      <c r="O149" s="85">
        <v>3</v>
      </c>
      <c r="P149" s="84"/>
      <c r="Q149" s="85"/>
      <c r="R149" s="84">
        <v>60</v>
      </c>
      <c r="S149" s="28">
        <v>3</v>
      </c>
      <c r="T149" s="27"/>
      <c r="U149" s="28"/>
      <c r="V149" s="27"/>
      <c r="W149" s="28"/>
      <c r="X149" s="27"/>
      <c r="Y149" s="28"/>
      <c r="Z149" s="27"/>
      <c r="AA149" s="28"/>
      <c r="AB149" s="27"/>
      <c r="AC149" s="28"/>
      <c r="AD149" s="27"/>
      <c r="AE149" s="28"/>
      <c r="AF149" s="44" t="s">
        <v>79</v>
      </c>
      <c r="AG149" s="44" t="s">
        <v>80</v>
      </c>
      <c r="AH149" s="145"/>
      <c r="AI149" s="145" t="s">
        <v>593</v>
      </c>
      <c r="AJ149" s="146"/>
      <c r="AK149" s="147">
        <v>27712</v>
      </c>
      <c r="AQ149" s="145" t="s">
        <v>596</v>
      </c>
    </row>
    <row r="150" spans="1:43" s="10" customFormat="1">
      <c r="A150" s="32" t="s">
        <v>95</v>
      </c>
      <c r="B150" s="44" t="s">
        <v>530</v>
      </c>
      <c r="C150" s="46" t="s">
        <v>132</v>
      </c>
      <c r="D150" s="85"/>
      <c r="E150" s="143" t="s">
        <v>465</v>
      </c>
      <c r="F150" s="44" t="s">
        <v>209</v>
      </c>
      <c r="G150" s="46" t="s">
        <v>170</v>
      </c>
      <c r="H150" s="56" t="s">
        <v>735</v>
      </c>
      <c r="I150" s="144" t="s">
        <v>736</v>
      </c>
      <c r="J150" s="27">
        <v>35</v>
      </c>
      <c r="K150" s="28"/>
      <c r="L150" s="27"/>
      <c r="M150" s="28"/>
      <c r="N150" s="27"/>
      <c r="O150" s="28"/>
      <c r="P150" s="27"/>
      <c r="Q150" s="28"/>
      <c r="R150" s="27"/>
      <c r="S150" s="28"/>
      <c r="T150" s="27"/>
      <c r="U150" s="28"/>
      <c r="V150" s="27"/>
      <c r="W150" s="28"/>
      <c r="X150" s="27"/>
      <c r="Y150" s="28"/>
      <c r="Z150" s="27"/>
      <c r="AA150" s="28"/>
      <c r="AB150" s="27"/>
      <c r="AC150" s="28"/>
      <c r="AD150" s="27"/>
      <c r="AE150" s="28"/>
      <c r="AF150" s="44" t="s">
        <v>79</v>
      </c>
      <c r="AG150" s="44" t="s">
        <v>207</v>
      </c>
      <c r="AH150" s="145"/>
      <c r="AI150" s="145"/>
      <c r="AJ150" s="145"/>
      <c r="AK150" s="147"/>
      <c r="AQ150" s="145"/>
    </row>
    <row r="151" spans="1:43" s="10" customFormat="1">
      <c r="A151" s="32" t="s">
        <v>95</v>
      </c>
      <c r="B151" s="44" t="s">
        <v>530</v>
      </c>
      <c r="C151" s="46" t="s">
        <v>132</v>
      </c>
      <c r="D151" s="85"/>
      <c r="E151" s="143" t="s">
        <v>465</v>
      </c>
      <c r="F151" s="44" t="s">
        <v>298</v>
      </c>
      <c r="G151" s="44"/>
      <c r="H151" s="56" t="s">
        <v>769</v>
      </c>
      <c r="I151" s="144" t="s">
        <v>798</v>
      </c>
      <c r="J151" s="27">
        <v>123.55200000000001</v>
      </c>
      <c r="K151" s="28"/>
      <c r="L151" s="27"/>
      <c r="M151" s="28"/>
      <c r="N151" s="27">
        <v>123.55200000000001</v>
      </c>
      <c r="O151" s="28"/>
      <c r="P151" s="27"/>
      <c r="Q151" s="28"/>
      <c r="R151" s="27"/>
      <c r="S151" s="28"/>
      <c r="T151" s="27"/>
      <c r="U151" s="28"/>
      <c r="V151" s="27"/>
      <c r="W151" s="28"/>
      <c r="X151" s="27"/>
      <c r="Y151" s="28"/>
      <c r="Z151" s="27"/>
      <c r="AA151" s="28"/>
      <c r="AB151" s="27"/>
      <c r="AC151" s="28"/>
      <c r="AD151" s="27"/>
      <c r="AE151" s="28"/>
      <c r="AF151" s="44" t="s">
        <v>79</v>
      </c>
      <c r="AG151" s="44" t="s">
        <v>207</v>
      </c>
      <c r="AH151" s="145"/>
      <c r="AI151" s="145"/>
      <c r="AJ151" s="145"/>
      <c r="AK151" s="147"/>
      <c r="AL151" s="20"/>
      <c r="AM151" s="20"/>
      <c r="AN151" s="20"/>
      <c r="AO151" s="20"/>
      <c r="AP151" s="20"/>
      <c r="AQ151" s="145"/>
    </row>
    <row r="152" spans="1:43" s="10" customFormat="1">
      <c r="A152" s="95" t="s">
        <v>362</v>
      </c>
      <c r="B152" s="55" t="s">
        <v>322</v>
      </c>
      <c r="C152" s="46" t="s">
        <v>69</v>
      </c>
      <c r="D152" s="82">
        <v>1336.4</v>
      </c>
      <c r="E152" s="43" t="s">
        <v>323</v>
      </c>
      <c r="F152" s="44" t="s">
        <v>203</v>
      </c>
      <c r="G152" s="44" t="s">
        <v>72</v>
      </c>
      <c r="H152" s="56" t="s">
        <v>109</v>
      </c>
      <c r="I152" s="56"/>
      <c r="J152" s="27">
        <v>284.60218487394957</v>
      </c>
      <c r="K152" s="28">
        <v>4.3341176470588234</v>
      </c>
      <c r="L152" s="27">
        <v>284.60218487394957</v>
      </c>
      <c r="M152" s="28">
        <v>4.3341176470588234</v>
      </c>
      <c r="N152" s="27">
        <v>284.60218487394957</v>
      </c>
      <c r="O152" s="28">
        <v>4.3341176470588234</v>
      </c>
      <c r="P152" s="27">
        <v>94.867394957983208</v>
      </c>
      <c r="Q152" s="28">
        <v>1.4447058823529413</v>
      </c>
      <c r="R152" s="27">
        <v>0</v>
      </c>
      <c r="S152" s="28">
        <v>0</v>
      </c>
      <c r="T152" s="27">
        <v>0</v>
      </c>
      <c r="U152" s="28">
        <v>0</v>
      </c>
      <c r="V152" s="27">
        <v>0</v>
      </c>
      <c r="W152" s="28">
        <v>0</v>
      </c>
      <c r="X152" s="27">
        <v>0</v>
      </c>
      <c r="Y152" s="28">
        <v>0</v>
      </c>
      <c r="Z152" s="27">
        <v>0</v>
      </c>
      <c r="AA152" s="28">
        <v>0</v>
      </c>
      <c r="AB152" s="27">
        <v>0</v>
      </c>
      <c r="AC152" s="28">
        <v>0</v>
      </c>
      <c r="AD152" s="27">
        <v>0</v>
      </c>
      <c r="AE152" s="28">
        <v>0</v>
      </c>
      <c r="AF152" s="44" t="s">
        <v>79</v>
      </c>
      <c r="AG152" s="44" t="s">
        <v>80</v>
      </c>
      <c r="AH152" s="43" t="s">
        <v>112</v>
      </c>
      <c r="AI152" s="43" t="s">
        <v>337</v>
      </c>
      <c r="AJ152" s="82">
        <v>61.4</v>
      </c>
      <c r="AK152" s="86" t="s">
        <v>112</v>
      </c>
      <c r="AL152" s="21"/>
      <c r="AM152" s="33"/>
      <c r="AN152" s="33"/>
      <c r="AO152" s="33"/>
      <c r="AP152" s="33"/>
      <c r="AQ152" s="20" t="s">
        <v>338</v>
      </c>
    </row>
    <row r="153" spans="1:43" s="10" customFormat="1">
      <c r="A153" s="95" t="s">
        <v>362</v>
      </c>
      <c r="B153" s="44" t="s">
        <v>530</v>
      </c>
      <c r="C153" s="46" t="s">
        <v>132</v>
      </c>
      <c r="D153" s="85">
        <v>1055.58</v>
      </c>
      <c r="E153" s="143" t="s">
        <v>531</v>
      </c>
      <c r="F153" s="44" t="s">
        <v>71</v>
      </c>
      <c r="G153" s="46" t="s">
        <v>72</v>
      </c>
      <c r="H153" s="56" t="s">
        <v>591</v>
      </c>
      <c r="I153" s="144" t="s">
        <v>623</v>
      </c>
      <c r="J153" s="27">
        <v>145.84207310924367</v>
      </c>
      <c r="K153" s="28">
        <v>2.1128823529411758</v>
      </c>
      <c r="L153" s="27">
        <v>145.84207310924367</v>
      </c>
      <c r="M153" s="28">
        <v>2.1128823529411758</v>
      </c>
      <c r="N153" s="27">
        <v>145.84207310924367</v>
      </c>
      <c r="O153" s="28">
        <v>2.1128823529411758</v>
      </c>
      <c r="P153" s="27">
        <v>48.614024369747895</v>
      </c>
      <c r="Q153" s="28">
        <v>0.70429411764705874</v>
      </c>
      <c r="R153" s="27"/>
      <c r="S153" s="28"/>
      <c r="T153" s="27"/>
      <c r="U153" s="28"/>
      <c r="V153" s="27"/>
      <c r="W153" s="28"/>
      <c r="X153" s="27"/>
      <c r="Y153" s="28"/>
      <c r="Z153" s="27"/>
      <c r="AA153" s="28"/>
      <c r="AB153" s="27"/>
      <c r="AC153" s="28"/>
      <c r="AD153" s="27"/>
      <c r="AE153" s="28"/>
      <c r="AF153" s="44" t="s">
        <v>79</v>
      </c>
      <c r="AG153" s="44" t="s">
        <v>80</v>
      </c>
      <c r="AH153" s="145"/>
      <c r="AI153" s="145" t="s">
        <v>593</v>
      </c>
      <c r="AJ153" s="146" t="s">
        <v>617</v>
      </c>
      <c r="AK153" s="147">
        <v>22537.411764705877</v>
      </c>
      <c r="AL153" s="20"/>
      <c r="AM153" s="20"/>
      <c r="AN153" s="20"/>
      <c r="AO153" s="20"/>
      <c r="AP153" s="20"/>
      <c r="AQ153" s="145" t="s">
        <v>598</v>
      </c>
    </row>
    <row r="154" spans="1:43" s="10" customFormat="1">
      <c r="A154" s="95" t="s">
        <v>362</v>
      </c>
      <c r="B154" s="44" t="s">
        <v>530</v>
      </c>
      <c r="C154" s="44" t="s">
        <v>132</v>
      </c>
      <c r="D154" s="114"/>
      <c r="E154" s="44" t="s">
        <v>465</v>
      </c>
      <c r="F154" s="44" t="s">
        <v>298</v>
      </c>
      <c r="G154" s="44"/>
      <c r="H154" s="20" t="s">
        <v>769</v>
      </c>
      <c r="I154" s="144" t="s">
        <v>799</v>
      </c>
      <c r="J154" s="117"/>
      <c r="K154" s="114"/>
      <c r="L154" s="117">
        <v>64.540000000000006</v>
      </c>
      <c r="M154" s="114"/>
      <c r="N154" s="117"/>
      <c r="O154" s="114"/>
      <c r="P154" s="117">
        <v>64.540000000000006</v>
      </c>
      <c r="Q154" s="114"/>
      <c r="R154" s="117"/>
      <c r="S154" s="114"/>
      <c r="T154" s="117"/>
      <c r="U154" s="114"/>
      <c r="V154" s="117"/>
      <c r="W154" s="114"/>
      <c r="X154" s="117"/>
      <c r="Y154" s="114"/>
      <c r="Z154" s="117"/>
      <c r="AA154" s="114"/>
      <c r="AB154" s="117"/>
      <c r="AC154" s="114"/>
      <c r="AD154" s="117"/>
      <c r="AE154" s="114"/>
      <c r="AF154" s="44" t="s">
        <v>79</v>
      </c>
      <c r="AG154" s="44" t="s">
        <v>207</v>
      </c>
      <c r="AH154" s="20"/>
      <c r="AI154" s="20"/>
      <c r="AJ154" s="20"/>
      <c r="AK154" s="147"/>
      <c r="AQ154" s="20"/>
    </row>
    <row r="155" spans="1:43" s="10" customFormat="1">
      <c r="A155" s="43" t="s">
        <v>655</v>
      </c>
      <c r="B155" s="44" t="s">
        <v>530</v>
      </c>
      <c r="C155" s="46" t="s">
        <v>132</v>
      </c>
      <c r="D155" s="85">
        <v>11.96</v>
      </c>
      <c r="E155" s="143" t="s">
        <v>465</v>
      </c>
      <c r="F155" s="44" t="s">
        <v>71</v>
      </c>
      <c r="G155" s="46" t="s">
        <v>72</v>
      </c>
      <c r="H155" s="56" t="s">
        <v>591</v>
      </c>
      <c r="I155" s="144" t="s">
        <v>656</v>
      </c>
      <c r="J155" s="27">
        <v>46</v>
      </c>
      <c r="K155" s="28">
        <v>2.9000000000000001E-2</v>
      </c>
      <c r="L155" s="27"/>
      <c r="M155" s="28"/>
      <c r="N155" s="27">
        <v>46</v>
      </c>
      <c r="O155" s="28">
        <v>2.9000000000000001E-2</v>
      </c>
      <c r="P155" s="27"/>
      <c r="Q155" s="28"/>
      <c r="R155" s="27"/>
      <c r="S155" s="28"/>
      <c r="T155" s="27">
        <v>38</v>
      </c>
      <c r="U155" s="28">
        <v>2.3E-2</v>
      </c>
      <c r="V155" s="27"/>
      <c r="W155" s="28"/>
      <c r="X155" s="27">
        <v>36.9</v>
      </c>
      <c r="Y155" s="28">
        <v>2.3E-2</v>
      </c>
      <c r="Z155" s="27"/>
      <c r="AA155" s="28"/>
      <c r="AB155" s="27">
        <v>19</v>
      </c>
      <c r="AC155" s="28">
        <v>1.2E-2</v>
      </c>
      <c r="AD155" s="27"/>
      <c r="AE155" s="28"/>
      <c r="AF155" s="44" t="s">
        <v>79</v>
      </c>
      <c r="AG155" s="44" t="s">
        <v>80</v>
      </c>
      <c r="AH155" s="145"/>
      <c r="AI155" s="145" t="s">
        <v>593</v>
      </c>
      <c r="AJ155" s="146" t="s">
        <v>617</v>
      </c>
      <c r="AK155" s="147">
        <v>371.20000000000005</v>
      </c>
      <c r="AL155" s="20"/>
      <c r="AM155" s="20"/>
      <c r="AN155" s="20"/>
      <c r="AO155" s="20"/>
      <c r="AP155" s="20"/>
      <c r="AQ155" s="145"/>
    </row>
    <row r="156" spans="1:43" s="10" customFormat="1">
      <c r="A156" s="43" t="s">
        <v>655</v>
      </c>
      <c r="B156" s="44" t="s">
        <v>530</v>
      </c>
      <c r="C156" s="46" t="s">
        <v>132</v>
      </c>
      <c r="D156" s="85"/>
      <c r="E156" s="143" t="s">
        <v>465</v>
      </c>
      <c r="F156" s="44" t="s">
        <v>298</v>
      </c>
      <c r="G156" s="44"/>
      <c r="H156" s="56" t="s">
        <v>769</v>
      </c>
      <c r="I156" s="144" t="s">
        <v>800</v>
      </c>
      <c r="J156" s="27">
        <v>78</v>
      </c>
      <c r="K156" s="28"/>
      <c r="L156" s="27"/>
      <c r="M156" s="28"/>
      <c r="N156" s="27">
        <v>78</v>
      </c>
      <c r="O156" s="28"/>
      <c r="P156" s="84"/>
      <c r="Q156" s="28"/>
      <c r="R156" s="27"/>
      <c r="S156" s="28"/>
      <c r="T156" s="27"/>
      <c r="U156" s="28"/>
      <c r="V156" s="27"/>
      <c r="W156" s="28"/>
      <c r="X156" s="27"/>
      <c r="Y156" s="28"/>
      <c r="Z156" s="27"/>
      <c r="AA156" s="28"/>
      <c r="AB156" s="27"/>
      <c r="AC156" s="28"/>
      <c r="AD156" s="27"/>
      <c r="AE156" s="28"/>
      <c r="AF156" s="44" t="s">
        <v>79</v>
      </c>
      <c r="AG156" s="44" t="s">
        <v>207</v>
      </c>
      <c r="AH156" s="145"/>
      <c r="AI156" s="145"/>
      <c r="AJ156" s="145"/>
      <c r="AK156" s="147"/>
      <c r="AQ156" s="145"/>
    </row>
    <row r="157" spans="1:43" s="20" customFormat="1">
      <c r="A157" s="43" t="s">
        <v>601</v>
      </c>
      <c r="B157" s="44" t="s">
        <v>530</v>
      </c>
      <c r="C157" s="46" t="s">
        <v>132</v>
      </c>
      <c r="D157" s="85">
        <v>7.749039999999999</v>
      </c>
      <c r="E157" s="143" t="s">
        <v>484</v>
      </c>
      <c r="F157" s="44" t="s">
        <v>71</v>
      </c>
      <c r="G157" s="46" t="s">
        <v>72</v>
      </c>
      <c r="H157" s="56" t="s">
        <v>591</v>
      </c>
      <c r="I157" s="20" t="s">
        <v>602</v>
      </c>
      <c r="J157" s="117"/>
      <c r="K157" s="114"/>
      <c r="L157" s="27"/>
      <c r="M157" s="28"/>
      <c r="N157" s="27"/>
      <c r="O157" s="28"/>
      <c r="P157" s="27"/>
      <c r="Q157" s="28"/>
      <c r="R157" s="27"/>
      <c r="S157" s="28"/>
      <c r="T157" s="27">
        <v>74.353999999999999</v>
      </c>
      <c r="U157" s="28">
        <v>3.2000000000000001E-2</v>
      </c>
      <c r="V157" s="27"/>
      <c r="W157" s="28"/>
      <c r="X157" s="27"/>
      <c r="Y157" s="28"/>
      <c r="Z157" s="27"/>
      <c r="AA157" s="28"/>
      <c r="AB157" s="27">
        <v>18.588000000000001</v>
      </c>
      <c r="AC157" s="28">
        <v>8.0000000000000002E-3</v>
      </c>
      <c r="AD157" s="27"/>
      <c r="AE157" s="28"/>
      <c r="AF157" s="44" t="s">
        <v>261</v>
      </c>
      <c r="AG157" s="44" t="s">
        <v>80</v>
      </c>
      <c r="AH157" s="145"/>
      <c r="AI157" s="145" t="s">
        <v>593</v>
      </c>
      <c r="AJ157" s="146">
        <v>11.87</v>
      </c>
      <c r="AK157" s="147">
        <v>128</v>
      </c>
      <c r="AQ157" s="145" t="s">
        <v>598</v>
      </c>
    </row>
    <row r="158" spans="1:43" s="20" customFormat="1">
      <c r="A158" s="43" t="s">
        <v>601</v>
      </c>
      <c r="B158" s="44" t="s">
        <v>530</v>
      </c>
      <c r="C158" s="46" t="s">
        <v>132</v>
      </c>
      <c r="D158" s="85"/>
      <c r="E158" s="143" t="s">
        <v>465</v>
      </c>
      <c r="F158" s="44" t="s">
        <v>298</v>
      </c>
      <c r="G158" s="44"/>
      <c r="H158" s="56" t="s">
        <v>769</v>
      </c>
      <c r="I158" s="20" t="s">
        <v>801</v>
      </c>
      <c r="J158" s="84"/>
      <c r="K158" s="28"/>
      <c r="L158" s="27">
        <v>60</v>
      </c>
      <c r="M158" s="28"/>
      <c r="N158" s="27"/>
      <c r="O158" s="28"/>
      <c r="P158" s="27">
        <v>60</v>
      </c>
      <c r="Q158" s="28"/>
      <c r="R158" s="27"/>
      <c r="S158" s="28"/>
      <c r="T158" s="27"/>
      <c r="U158" s="28"/>
      <c r="V158" s="27"/>
      <c r="W158" s="28"/>
      <c r="X158" s="27"/>
      <c r="Y158" s="28"/>
      <c r="Z158" s="27"/>
      <c r="AA158" s="28"/>
      <c r="AB158" s="27"/>
      <c r="AC158" s="28"/>
      <c r="AD158" s="27"/>
      <c r="AE158" s="28"/>
      <c r="AF158" s="44" t="s">
        <v>79</v>
      </c>
      <c r="AG158" s="44" t="s">
        <v>207</v>
      </c>
      <c r="AH158" s="145"/>
      <c r="AI158" s="145"/>
      <c r="AJ158" s="145"/>
      <c r="AK158" s="147"/>
      <c r="AL158" s="10"/>
      <c r="AM158" s="10"/>
      <c r="AN158" s="10"/>
      <c r="AO158" s="10"/>
      <c r="AP158" s="10"/>
      <c r="AQ158" s="145"/>
    </row>
    <row r="159" spans="1:43" s="20" customFormat="1">
      <c r="A159" s="43" t="s">
        <v>363</v>
      </c>
      <c r="B159" s="55" t="s">
        <v>322</v>
      </c>
      <c r="C159" s="46" t="s">
        <v>69</v>
      </c>
      <c r="D159" s="82">
        <v>888.38716720000002</v>
      </c>
      <c r="E159" s="43" t="s">
        <v>323</v>
      </c>
      <c r="F159" s="44" t="s">
        <v>203</v>
      </c>
      <c r="G159" s="44" t="s">
        <v>170</v>
      </c>
      <c r="H159" s="56" t="s">
        <v>109</v>
      </c>
      <c r="I159" s="56"/>
      <c r="J159" s="27">
        <v>118.07233462509396</v>
      </c>
      <c r="K159" s="28">
        <v>1.2987956808760333</v>
      </c>
      <c r="L159" s="27">
        <v>118.07233462509396</v>
      </c>
      <c r="M159" s="28">
        <v>1.2987956808760333</v>
      </c>
      <c r="N159" s="27">
        <v>118.07233462509396</v>
      </c>
      <c r="O159" s="28">
        <v>1.2987956808760333</v>
      </c>
      <c r="P159" s="27">
        <v>39.357444875031319</v>
      </c>
      <c r="Q159" s="28">
        <v>0.43293189362534445</v>
      </c>
      <c r="R159" s="27">
        <v>0</v>
      </c>
      <c r="S159" s="28">
        <v>0</v>
      </c>
      <c r="T159" s="27">
        <v>0</v>
      </c>
      <c r="U159" s="28">
        <v>0</v>
      </c>
      <c r="V159" s="27">
        <v>0</v>
      </c>
      <c r="W159" s="28">
        <v>0</v>
      </c>
      <c r="X159" s="27">
        <v>0</v>
      </c>
      <c r="Y159" s="28">
        <v>0</v>
      </c>
      <c r="Z159" s="27">
        <v>0</v>
      </c>
      <c r="AA159" s="28">
        <v>0</v>
      </c>
      <c r="AB159" s="27">
        <v>0</v>
      </c>
      <c r="AC159" s="28">
        <v>0</v>
      </c>
      <c r="AD159" s="27">
        <v>0</v>
      </c>
      <c r="AE159" s="28">
        <v>0</v>
      </c>
      <c r="AF159" s="44" t="s">
        <v>79</v>
      </c>
      <c r="AG159" s="44" t="s">
        <v>80</v>
      </c>
      <c r="AH159" s="43" t="s">
        <v>112</v>
      </c>
      <c r="AI159" s="43" t="s">
        <v>330</v>
      </c>
      <c r="AJ159" s="82">
        <v>1.2415832</v>
      </c>
      <c r="AK159" s="86" t="s">
        <v>364</v>
      </c>
      <c r="AL159" s="21"/>
      <c r="AQ159" s="20" t="s">
        <v>332</v>
      </c>
    </row>
    <row r="160" spans="1:43" s="20" customFormat="1">
      <c r="A160" s="43" t="s">
        <v>363</v>
      </c>
      <c r="B160" s="55" t="s">
        <v>322</v>
      </c>
      <c r="C160" s="46" t="s">
        <v>69</v>
      </c>
      <c r="D160" s="82">
        <v>888.38716720000002</v>
      </c>
      <c r="E160" s="43" t="s">
        <v>323</v>
      </c>
      <c r="F160" s="44" t="s">
        <v>203</v>
      </c>
      <c r="G160" s="44" t="s">
        <v>72</v>
      </c>
      <c r="H160" s="56" t="s">
        <v>109</v>
      </c>
      <c r="I160" s="56"/>
      <c r="J160" s="27">
        <v>118.07233462509396</v>
      </c>
      <c r="K160" s="28">
        <v>1.2987956808760333</v>
      </c>
      <c r="L160" s="27">
        <v>118.07233462509396</v>
      </c>
      <c r="M160" s="28">
        <v>1.2987956808760333</v>
      </c>
      <c r="N160" s="27">
        <v>118.07233462509396</v>
      </c>
      <c r="O160" s="28">
        <v>1.2987956808760333</v>
      </c>
      <c r="P160" s="27">
        <v>39.357444875031319</v>
      </c>
      <c r="Q160" s="28">
        <v>0.43293189362534445</v>
      </c>
      <c r="R160" s="27">
        <v>0</v>
      </c>
      <c r="S160" s="28">
        <v>0</v>
      </c>
      <c r="T160" s="27">
        <v>0</v>
      </c>
      <c r="U160" s="28">
        <v>0</v>
      </c>
      <c r="V160" s="27">
        <v>0</v>
      </c>
      <c r="W160" s="28">
        <v>0</v>
      </c>
      <c r="X160" s="27">
        <v>0</v>
      </c>
      <c r="Y160" s="28">
        <v>0</v>
      </c>
      <c r="Z160" s="27">
        <v>0</v>
      </c>
      <c r="AA160" s="28">
        <v>0</v>
      </c>
      <c r="AB160" s="27">
        <v>0</v>
      </c>
      <c r="AC160" s="28">
        <v>0</v>
      </c>
      <c r="AD160" s="27">
        <v>0</v>
      </c>
      <c r="AE160" s="28">
        <v>0</v>
      </c>
      <c r="AF160" s="44" t="s">
        <v>79</v>
      </c>
      <c r="AG160" s="44" t="s">
        <v>80</v>
      </c>
      <c r="AH160" s="43" t="s">
        <v>112</v>
      </c>
      <c r="AI160" s="43" t="s">
        <v>112</v>
      </c>
      <c r="AJ160" s="82">
        <v>48.861294196000003</v>
      </c>
      <c r="AK160" s="86" t="s">
        <v>112</v>
      </c>
      <c r="AL160" s="21"/>
      <c r="AM160" s="33"/>
      <c r="AN160" s="33"/>
      <c r="AO160" s="33"/>
      <c r="AP160" s="33"/>
      <c r="AQ160" s="20" t="s">
        <v>332</v>
      </c>
    </row>
    <row r="161" spans="1:43" s="10" customFormat="1">
      <c r="A161" s="43" t="s">
        <v>363</v>
      </c>
      <c r="B161" s="44" t="s">
        <v>530</v>
      </c>
      <c r="C161" s="46" t="s">
        <v>69</v>
      </c>
      <c r="D161" s="85"/>
      <c r="E161" s="143" t="s">
        <v>531</v>
      </c>
      <c r="F161" s="44" t="s">
        <v>71</v>
      </c>
      <c r="G161" s="46" t="s">
        <v>72</v>
      </c>
      <c r="H161" s="56" t="s">
        <v>591</v>
      </c>
      <c r="I161" s="20" t="s">
        <v>624</v>
      </c>
      <c r="J161" s="27">
        <v>47.692</v>
      </c>
      <c r="K161" s="28">
        <v>0.39600000000000002</v>
      </c>
      <c r="L161" s="27"/>
      <c r="M161" s="28"/>
      <c r="N161" s="27">
        <v>47.692999999999998</v>
      </c>
      <c r="O161" s="28">
        <v>0.39600000000000002</v>
      </c>
      <c r="P161" s="27"/>
      <c r="Q161" s="28"/>
      <c r="R161" s="27"/>
      <c r="S161" s="28"/>
      <c r="T161" s="27"/>
      <c r="U161" s="28"/>
      <c r="V161" s="27"/>
      <c r="W161" s="28"/>
      <c r="X161" s="27"/>
      <c r="Y161" s="28"/>
      <c r="Z161" s="27"/>
      <c r="AA161" s="28"/>
      <c r="AB161" s="27"/>
      <c r="AC161" s="28"/>
      <c r="AD161" s="27"/>
      <c r="AE161" s="28"/>
      <c r="AF161" s="44" t="s">
        <v>79</v>
      </c>
      <c r="AG161" s="44" t="s">
        <v>80</v>
      </c>
      <c r="AH161" s="145"/>
      <c r="AI161" s="145" t="s">
        <v>593</v>
      </c>
      <c r="AJ161" s="146"/>
      <c r="AK161" s="147">
        <v>2534.4</v>
      </c>
      <c r="AL161" s="20"/>
      <c r="AM161" s="20"/>
      <c r="AN161" s="20"/>
      <c r="AO161" s="20"/>
      <c r="AP161" s="20"/>
      <c r="AQ161" s="145"/>
    </row>
    <row r="162" spans="1:43" s="20" customFormat="1">
      <c r="A162" s="43" t="s">
        <v>363</v>
      </c>
      <c r="B162" s="44" t="s">
        <v>530</v>
      </c>
      <c r="C162" s="46" t="s">
        <v>69</v>
      </c>
      <c r="D162" s="85"/>
      <c r="E162" s="143" t="s">
        <v>465</v>
      </c>
      <c r="F162" s="44" t="s">
        <v>298</v>
      </c>
      <c r="G162" s="44"/>
      <c r="H162" s="56" t="s">
        <v>769</v>
      </c>
      <c r="I162" s="20" t="s">
        <v>802</v>
      </c>
      <c r="J162" s="27"/>
      <c r="K162" s="28"/>
      <c r="L162" s="27">
        <v>134.333</v>
      </c>
      <c r="M162" s="28"/>
      <c r="N162" s="27"/>
      <c r="O162" s="28"/>
      <c r="P162" s="27">
        <v>134.333</v>
      </c>
      <c r="Q162" s="28"/>
      <c r="R162" s="27"/>
      <c r="S162" s="28"/>
      <c r="T162" s="27"/>
      <c r="U162" s="28"/>
      <c r="V162" s="27"/>
      <c r="W162" s="28"/>
      <c r="X162" s="27"/>
      <c r="Y162" s="28"/>
      <c r="Z162" s="27"/>
      <c r="AA162" s="28"/>
      <c r="AB162" s="27"/>
      <c r="AC162" s="28"/>
      <c r="AD162" s="27"/>
      <c r="AE162" s="28"/>
      <c r="AF162" s="44" t="s">
        <v>79</v>
      </c>
      <c r="AG162" s="44" t="s">
        <v>207</v>
      </c>
      <c r="AH162" s="145"/>
      <c r="AI162" s="145"/>
      <c r="AJ162" s="145"/>
      <c r="AK162" s="147"/>
      <c r="AL162" s="10"/>
      <c r="AM162" s="10"/>
      <c r="AN162" s="10"/>
      <c r="AO162" s="10"/>
      <c r="AP162" s="10"/>
      <c r="AQ162" s="145"/>
    </row>
    <row r="163" spans="1:43" s="20" customFormat="1">
      <c r="A163" s="32" t="s">
        <v>147</v>
      </c>
      <c r="B163" s="11" t="s">
        <v>68</v>
      </c>
      <c r="C163" s="11" t="s">
        <v>132</v>
      </c>
      <c r="D163" s="13">
        <v>395.09090909090912</v>
      </c>
      <c r="E163" s="15" t="s">
        <v>70</v>
      </c>
      <c r="F163" s="11" t="s">
        <v>71</v>
      </c>
      <c r="G163" s="11" t="s">
        <v>72</v>
      </c>
      <c r="H163" s="18" t="s">
        <v>108</v>
      </c>
      <c r="I163" s="18" t="s">
        <v>109</v>
      </c>
      <c r="J163" s="24">
        <v>96.75</v>
      </c>
      <c r="K163" s="25">
        <v>0.95</v>
      </c>
      <c r="L163" s="24"/>
      <c r="M163" s="25"/>
      <c r="N163" s="24"/>
      <c r="O163" s="26"/>
      <c r="P163" s="24">
        <v>10.75</v>
      </c>
      <c r="Q163" s="25">
        <v>0.11</v>
      </c>
      <c r="R163" s="24"/>
      <c r="S163" s="26"/>
      <c r="T163" s="24"/>
      <c r="U163" s="26"/>
      <c r="V163" s="24"/>
      <c r="W163" s="26"/>
      <c r="X163" s="24"/>
      <c r="Y163" s="26"/>
      <c r="Z163" s="24"/>
      <c r="AA163" s="26"/>
      <c r="AB163" s="24"/>
      <c r="AC163" s="26"/>
      <c r="AD163" s="24"/>
      <c r="AE163" s="26"/>
      <c r="AF163" s="29" t="s">
        <v>79</v>
      </c>
      <c r="AG163" s="11" t="s">
        <v>80</v>
      </c>
      <c r="AH163" s="18"/>
      <c r="AI163" s="21" t="s">
        <v>81</v>
      </c>
      <c r="AJ163" s="21"/>
      <c r="AK163" s="21"/>
      <c r="AL163" s="21" t="s">
        <v>112</v>
      </c>
      <c r="AM163" s="21"/>
      <c r="AN163" s="36">
        <v>1.06</v>
      </c>
      <c r="AO163" s="31"/>
      <c r="AP163" s="23" t="s">
        <v>112</v>
      </c>
      <c r="AQ163" s="21" t="s">
        <v>118</v>
      </c>
    </row>
    <row r="164" spans="1:43" s="10" customFormat="1">
      <c r="A164" s="32" t="s">
        <v>147</v>
      </c>
      <c r="B164" s="11" t="s">
        <v>68</v>
      </c>
      <c r="C164" s="11" t="s">
        <v>67</v>
      </c>
      <c r="D164" s="13"/>
      <c r="E164" s="15" t="s">
        <v>70</v>
      </c>
      <c r="F164" s="11" t="s">
        <v>71</v>
      </c>
      <c r="G164" s="11" t="s">
        <v>170</v>
      </c>
      <c r="H164" s="17" t="s">
        <v>176</v>
      </c>
      <c r="I164" s="18" t="s">
        <v>177</v>
      </c>
      <c r="J164" s="24">
        <v>1268.0055</v>
      </c>
      <c r="K164" s="25">
        <v>15.2</v>
      </c>
      <c r="L164" s="24"/>
      <c r="M164" s="25"/>
      <c r="N164" s="24"/>
      <c r="O164" s="26"/>
      <c r="P164" s="24">
        <v>1268.0055</v>
      </c>
      <c r="Q164" s="25">
        <v>15.2</v>
      </c>
      <c r="R164" s="24"/>
      <c r="S164" s="26"/>
      <c r="T164" s="24"/>
      <c r="U164" s="26"/>
      <c r="V164" s="24"/>
      <c r="W164" s="26"/>
      <c r="X164" s="24"/>
      <c r="Y164" s="26"/>
      <c r="Z164" s="24"/>
      <c r="AA164" s="26"/>
      <c r="AB164" s="24"/>
      <c r="AC164" s="26"/>
      <c r="AD164" s="24"/>
      <c r="AE164" s="26"/>
      <c r="AF164" s="29" t="s">
        <v>79</v>
      </c>
      <c r="AG164" s="11" t="s">
        <v>80</v>
      </c>
      <c r="AH164" s="18"/>
      <c r="AI164" s="11" t="s">
        <v>184</v>
      </c>
      <c r="AJ164" s="11"/>
      <c r="AK164" s="21"/>
      <c r="AL164" s="21" t="s">
        <v>82</v>
      </c>
      <c r="AM164" s="21"/>
      <c r="AN164" s="36">
        <v>30.4</v>
      </c>
      <c r="AO164" s="31"/>
      <c r="AP164" s="23"/>
      <c r="AQ164" s="21"/>
    </row>
    <row r="165" spans="1:43" s="10" customFormat="1">
      <c r="A165" s="32" t="s">
        <v>147</v>
      </c>
      <c r="B165" s="11" t="s">
        <v>68</v>
      </c>
      <c r="C165" s="11" t="s">
        <v>132</v>
      </c>
      <c r="D165" s="13"/>
      <c r="E165" s="15" t="s">
        <v>70</v>
      </c>
      <c r="F165" s="11" t="s">
        <v>203</v>
      </c>
      <c r="G165" s="11" t="s">
        <v>289</v>
      </c>
      <c r="H165" s="18" t="s">
        <v>289</v>
      </c>
      <c r="I165" s="18" t="s">
        <v>305</v>
      </c>
      <c r="J165" s="24"/>
      <c r="K165" s="25"/>
      <c r="L165" s="24">
        <v>537.5</v>
      </c>
      <c r="M165" s="25">
        <v>50</v>
      </c>
      <c r="N165" s="24"/>
      <c r="O165" s="25"/>
      <c r="P165" s="24"/>
      <c r="Q165" s="25"/>
      <c r="R165" s="24"/>
      <c r="S165" s="26"/>
      <c r="T165" s="24"/>
      <c r="U165" s="26"/>
      <c r="V165" s="24"/>
      <c r="W165" s="26"/>
      <c r="X165" s="24"/>
      <c r="Y165" s="26"/>
      <c r="Z165" s="24"/>
      <c r="AA165" s="26"/>
      <c r="AB165" s="24"/>
      <c r="AC165" s="26"/>
      <c r="AD165" s="24"/>
      <c r="AE165" s="26"/>
      <c r="AF165" s="29" t="s">
        <v>79</v>
      </c>
      <c r="AG165" s="11" t="s">
        <v>207</v>
      </c>
      <c r="AH165" s="18"/>
      <c r="AI165" s="11"/>
      <c r="AJ165" s="11"/>
      <c r="AK165" s="21"/>
      <c r="AL165" s="21" t="s">
        <v>307</v>
      </c>
      <c r="AM165" s="21"/>
      <c r="AN165" s="36">
        <v>50</v>
      </c>
      <c r="AO165" s="31"/>
      <c r="AP165" s="23">
        <v>0</v>
      </c>
      <c r="AQ165" s="21"/>
    </row>
    <row r="166" spans="1:43" s="10" customFormat="1">
      <c r="A166" s="32" t="s">
        <v>147</v>
      </c>
      <c r="B166" s="11" t="s">
        <v>68</v>
      </c>
      <c r="C166" s="11" t="s">
        <v>132</v>
      </c>
      <c r="D166" s="13"/>
      <c r="E166" s="15" t="s">
        <v>70</v>
      </c>
      <c r="F166" s="11" t="s">
        <v>209</v>
      </c>
      <c r="G166" s="11" t="s">
        <v>289</v>
      </c>
      <c r="H166" s="18" t="s">
        <v>289</v>
      </c>
      <c r="I166" s="18" t="s">
        <v>313</v>
      </c>
      <c r="J166" s="24">
        <v>53.75</v>
      </c>
      <c r="K166" s="25"/>
      <c r="L166" s="24"/>
      <c r="M166" s="25"/>
      <c r="N166" s="24"/>
      <c r="O166" s="25"/>
      <c r="P166" s="24"/>
      <c r="Q166" s="25"/>
      <c r="R166" s="24"/>
      <c r="S166" s="26"/>
      <c r="T166" s="24"/>
      <c r="U166" s="26"/>
      <c r="V166" s="24"/>
      <c r="W166" s="26"/>
      <c r="X166" s="24"/>
      <c r="Y166" s="26"/>
      <c r="Z166" s="24"/>
      <c r="AA166" s="26"/>
      <c r="AB166" s="24"/>
      <c r="AC166" s="26"/>
      <c r="AD166" s="24"/>
      <c r="AE166" s="26"/>
      <c r="AF166" s="29" t="s">
        <v>79</v>
      </c>
      <c r="AG166" s="11" t="s">
        <v>207</v>
      </c>
      <c r="AH166" s="18"/>
      <c r="AI166" s="11"/>
      <c r="AJ166" s="11"/>
      <c r="AK166" s="21"/>
      <c r="AL166" s="21" t="s">
        <v>112</v>
      </c>
      <c r="AM166" s="21"/>
      <c r="AN166" s="36" t="s">
        <v>112</v>
      </c>
      <c r="AO166" s="31"/>
      <c r="AP166" s="23" t="s">
        <v>112</v>
      </c>
      <c r="AQ166" s="21"/>
    </row>
    <row r="167" spans="1:43" s="10" customFormat="1">
      <c r="A167" s="32" t="s">
        <v>147</v>
      </c>
      <c r="B167" s="44" t="s">
        <v>530</v>
      </c>
      <c r="C167" s="46" t="s">
        <v>69</v>
      </c>
      <c r="D167" s="85">
        <v>376.60480000000001</v>
      </c>
      <c r="E167" s="143" t="s">
        <v>531</v>
      </c>
      <c r="F167" s="44" t="s">
        <v>71</v>
      </c>
      <c r="G167" s="46" t="s">
        <v>72</v>
      </c>
      <c r="H167" s="56" t="s">
        <v>591</v>
      </c>
      <c r="I167" s="20" t="s">
        <v>657</v>
      </c>
      <c r="J167" s="27">
        <v>50</v>
      </c>
      <c r="K167" s="28">
        <v>0.5</v>
      </c>
      <c r="L167" s="27"/>
      <c r="M167" s="28"/>
      <c r="N167" s="27">
        <v>50</v>
      </c>
      <c r="O167" s="28">
        <v>0.53</v>
      </c>
      <c r="P167" s="27"/>
      <c r="Q167" s="28"/>
      <c r="R167" s="27"/>
      <c r="S167" s="28"/>
      <c r="T167" s="27"/>
      <c r="U167" s="28"/>
      <c r="V167" s="27"/>
      <c r="W167" s="28"/>
      <c r="X167" s="27"/>
      <c r="Y167" s="28"/>
      <c r="Z167" s="27"/>
      <c r="AA167" s="28"/>
      <c r="AB167" s="27"/>
      <c r="AC167" s="28"/>
      <c r="AD167" s="27"/>
      <c r="AE167" s="28"/>
      <c r="AF167" s="44" t="s">
        <v>79</v>
      </c>
      <c r="AG167" s="44" t="s">
        <v>80</v>
      </c>
      <c r="AH167" s="145"/>
      <c r="AI167" s="145" t="s">
        <v>593</v>
      </c>
      <c r="AJ167" s="146"/>
      <c r="AK167" s="147">
        <v>3296</v>
      </c>
      <c r="AL167" s="20"/>
      <c r="AM167" s="20"/>
      <c r="AN167" s="20"/>
      <c r="AO167" s="20"/>
      <c r="AP167" s="20"/>
      <c r="AQ167" s="145" t="s">
        <v>596</v>
      </c>
    </row>
    <row r="168" spans="1:43" s="10" customFormat="1">
      <c r="A168" s="32" t="s">
        <v>147</v>
      </c>
      <c r="B168" s="44" t="s">
        <v>530</v>
      </c>
      <c r="C168" s="46" t="s">
        <v>69</v>
      </c>
      <c r="D168" s="85"/>
      <c r="E168" s="143" t="s">
        <v>531</v>
      </c>
      <c r="F168" s="44" t="s">
        <v>298</v>
      </c>
      <c r="G168" s="44"/>
      <c r="H168" s="56" t="s">
        <v>769</v>
      </c>
      <c r="I168" s="20" t="s">
        <v>803</v>
      </c>
      <c r="J168" s="27"/>
      <c r="K168" s="28"/>
      <c r="L168" s="27">
        <v>177</v>
      </c>
      <c r="M168" s="28"/>
      <c r="N168" s="27"/>
      <c r="O168" s="28"/>
      <c r="P168" s="27">
        <v>177</v>
      </c>
      <c r="Q168" s="28"/>
      <c r="R168" s="27"/>
      <c r="S168" s="28"/>
      <c r="T168" s="27"/>
      <c r="U168" s="28"/>
      <c r="V168" s="27"/>
      <c r="W168" s="28"/>
      <c r="X168" s="27"/>
      <c r="Y168" s="28"/>
      <c r="Z168" s="27"/>
      <c r="AA168" s="28"/>
      <c r="AB168" s="27"/>
      <c r="AC168" s="28"/>
      <c r="AD168" s="27"/>
      <c r="AE168" s="28"/>
      <c r="AF168" s="44" t="s">
        <v>79</v>
      </c>
      <c r="AG168" s="44" t="s">
        <v>207</v>
      </c>
      <c r="AH168" s="145"/>
      <c r="AI168" s="145"/>
      <c r="AJ168" s="145"/>
      <c r="AK168" s="147"/>
      <c r="AQ168" s="145"/>
    </row>
    <row r="169" spans="1:43" s="10" customFormat="1">
      <c r="A169" s="32" t="s">
        <v>147</v>
      </c>
      <c r="B169" s="44" t="s">
        <v>530</v>
      </c>
      <c r="C169" s="46" t="s">
        <v>69</v>
      </c>
      <c r="D169" s="85"/>
      <c r="E169" s="143" t="s">
        <v>531</v>
      </c>
      <c r="F169" s="44" t="s">
        <v>209</v>
      </c>
      <c r="G169" s="44"/>
      <c r="H169" s="56" t="s">
        <v>759</v>
      </c>
      <c r="I169" s="20" t="s">
        <v>760</v>
      </c>
      <c r="J169" s="27">
        <v>15</v>
      </c>
      <c r="K169" s="28"/>
      <c r="L169" s="27"/>
      <c r="M169" s="28"/>
      <c r="N169" s="27"/>
      <c r="O169" s="28"/>
      <c r="P169" s="27"/>
      <c r="Q169" s="28"/>
      <c r="R169" s="27"/>
      <c r="S169" s="28"/>
      <c r="T169" s="27"/>
      <c r="U169" s="28"/>
      <c r="V169" s="27"/>
      <c r="W169" s="28"/>
      <c r="X169" s="27"/>
      <c r="Y169" s="28"/>
      <c r="Z169" s="27"/>
      <c r="AA169" s="28"/>
      <c r="AB169" s="27"/>
      <c r="AC169" s="28"/>
      <c r="AD169" s="27"/>
      <c r="AE169" s="28"/>
      <c r="AF169" s="44" t="s">
        <v>79</v>
      </c>
      <c r="AG169" s="44" t="s">
        <v>207</v>
      </c>
      <c r="AH169" s="145"/>
      <c r="AI169" s="145"/>
      <c r="AJ169" s="145"/>
      <c r="AK169" s="147"/>
      <c r="AQ169" s="145" t="s">
        <v>596</v>
      </c>
    </row>
    <row r="170" spans="1:43" s="10" customFormat="1">
      <c r="A170" s="21" t="s">
        <v>126</v>
      </c>
      <c r="B170" s="11" t="s">
        <v>68</v>
      </c>
      <c r="C170" s="11" t="s">
        <v>67</v>
      </c>
      <c r="D170" s="13"/>
      <c r="E170" s="15" t="s">
        <v>70</v>
      </c>
      <c r="F170" s="11" t="s">
        <v>71</v>
      </c>
      <c r="G170" s="11" t="s">
        <v>72</v>
      </c>
      <c r="H170" s="18" t="s">
        <v>108</v>
      </c>
      <c r="I170" s="18" t="s">
        <v>109</v>
      </c>
      <c r="J170" s="24">
        <v>67.1875</v>
      </c>
      <c r="K170" s="25">
        <v>0.5</v>
      </c>
      <c r="L170" s="24">
        <v>67.1875</v>
      </c>
      <c r="M170" s="25">
        <v>0.5</v>
      </c>
      <c r="N170" s="24">
        <v>67.1875</v>
      </c>
      <c r="O170" s="25">
        <v>0.5</v>
      </c>
      <c r="P170" s="24">
        <v>67.1875</v>
      </c>
      <c r="Q170" s="25">
        <v>0.5</v>
      </c>
      <c r="R170" s="24"/>
      <c r="S170" s="26"/>
      <c r="T170" s="24"/>
      <c r="U170" s="26"/>
      <c r="V170" s="24"/>
      <c r="W170" s="26"/>
      <c r="X170" s="24"/>
      <c r="Y170" s="26"/>
      <c r="Z170" s="24"/>
      <c r="AA170" s="26"/>
      <c r="AB170" s="24"/>
      <c r="AC170" s="26"/>
      <c r="AD170" s="24"/>
      <c r="AE170" s="26"/>
      <c r="AF170" s="29" t="s">
        <v>79</v>
      </c>
      <c r="AG170" s="11" t="s">
        <v>80</v>
      </c>
      <c r="AH170" s="18"/>
      <c r="AI170" s="21" t="s">
        <v>81</v>
      </c>
      <c r="AJ170" s="21"/>
      <c r="AK170" s="21"/>
      <c r="AL170" s="21" t="s">
        <v>112</v>
      </c>
      <c r="AM170" s="21"/>
      <c r="AN170" s="36">
        <v>2</v>
      </c>
      <c r="AO170" s="31"/>
      <c r="AP170" s="23" t="s">
        <v>112</v>
      </c>
      <c r="AQ170" s="21"/>
    </row>
    <row r="171" spans="1:43" s="20" customFormat="1">
      <c r="A171" s="21" t="s">
        <v>126</v>
      </c>
      <c r="B171" s="11" t="s">
        <v>68</v>
      </c>
      <c r="C171" s="11" t="s">
        <v>67</v>
      </c>
      <c r="D171" s="13"/>
      <c r="E171" s="15" t="s">
        <v>70</v>
      </c>
      <c r="F171" s="11" t="s">
        <v>71</v>
      </c>
      <c r="G171" s="11" t="s">
        <v>170</v>
      </c>
      <c r="H171" s="17" t="s">
        <v>176</v>
      </c>
      <c r="I171" s="18" t="s">
        <v>185</v>
      </c>
      <c r="J171" s="24">
        <v>1045.9749999999999</v>
      </c>
      <c r="K171" s="25">
        <v>16.3</v>
      </c>
      <c r="L171" s="24"/>
      <c r="M171" s="25"/>
      <c r="N171" s="24"/>
      <c r="O171" s="25"/>
      <c r="P171" s="24"/>
      <c r="Q171" s="25"/>
      <c r="R171" s="24"/>
      <c r="S171" s="26"/>
      <c r="T171" s="24"/>
      <c r="U171" s="26"/>
      <c r="V171" s="24"/>
      <c r="W171" s="26"/>
      <c r="X171" s="24"/>
      <c r="Y171" s="26"/>
      <c r="Z171" s="24"/>
      <c r="AA171" s="26"/>
      <c r="AB171" s="24"/>
      <c r="AC171" s="26"/>
      <c r="AD171" s="24"/>
      <c r="AE171" s="26"/>
      <c r="AF171" s="29" t="s">
        <v>79</v>
      </c>
      <c r="AG171" s="11" t="s">
        <v>80</v>
      </c>
      <c r="AH171" s="18"/>
      <c r="AI171" s="21" t="s">
        <v>81</v>
      </c>
      <c r="AJ171" s="21"/>
      <c r="AK171" s="21"/>
      <c r="AL171" s="21" t="s">
        <v>186</v>
      </c>
      <c r="AM171" s="21"/>
      <c r="AN171" s="36">
        <v>16.3</v>
      </c>
      <c r="AO171" s="31">
        <v>0.6</v>
      </c>
      <c r="AP171" s="23">
        <v>148.18181818181819</v>
      </c>
      <c r="AQ171" s="21"/>
    </row>
    <row r="172" spans="1:43" s="20" customFormat="1">
      <c r="A172" s="21" t="s">
        <v>126</v>
      </c>
      <c r="B172" s="11" t="s">
        <v>68</v>
      </c>
      <c r="C172" s="11" t="s">
        <v>67</v>
      </c>
      <c r="D172" s="13"/>
      <c r="E172" s="15" t="s">
        <v>70</v>
      </c>
      <c r="F172" s="11" t="s">
        <v>298</v>
      </c>
      <c r="G172" s="11" t="s">
        <v>221</v>
      </c>
      <c r="H172" s="18" t="s">
        <v>221</v>
      </c>
      <c r="I172" s="18" t="s">
        <v>299</v>
      </c>
      <c r="J172" s="24"/>
      <c r="K172" s="25"/>
      <c r="L172" s="24">
        <v>245.1</v>
      </c>
      <c r="M172" s="25"/>
      <c r="N172" s="24"/>
      <c r="O172" s="25"/>
      <c r="P172" s="24">
        <v>245.1</v>
      </c>
      <c r="Q172" s="25"/>
      <c r="R172" s="24"/>
      <c r="S172" s="26"/>
      <c r="T172" s="24"/>
      <c r="U172" s="26"/>
      <c r="V172" s="24"/>
      <c r="W172" s="26"/>
      <c r="X172" s="24"/>
      <c r="Y172" s="26"/>
      <c r="Z172" s="24"/>
      <c r="AA172" s="26"/>
      <c r="AB172" s="24"/>
      <c r="AC172" s="26"/>
      <c r="AD172" s="24"/>
      <c r="AE172" s="26"/>
      <c r="AF172" s="29" t="s">
        <v>79</v>
      </c>
      <c r="AG172" s="11" t="s">
        <v>207</v>
      </c>
      <c r="AH172" s="18"/>
      <c r="AI172" s="11"/>
      <c r="AJ172" s="11"/>
      <c r="AK172" s="21"/>
      <c r="AL172" s="21" t="s">
        <v>112</v>
      </c>
      <c r="AM172" s="21"/>
      <c r="AN172" s="36">
        <v>0</v>
      </c>
      <c r="AO172" s="31"/>
      <c r="AP172" s="23">
        <v>0</v>
      </c>
      <c r="AQ172" s="21"/>
    </row>
    <row r="173" spans="1:43" s="20" customFormat="1">
      <c r="A173" s="21" t="s">
        <v>126</v>
      </c>
      <c r="B173" s="55" t="s">
        <v>322</v>
      </c>
      <c r="C173" s="46" t="s">
        <v>69</v>
      </c>
      <c r="D173" s="82">
        <v>4695.9504800000004</v>
      </c>
      <c r="E173" s="43" t="s">
        <v>323</v>
      </c>
      <c r="F173" s="44" t="s">
        <v>203</v>
      </c>
      <c r="G173" s="44" t="s">
        <v>72</v>
      </c>
      <c r="H173" s="56" t="s">
        <v>344</v>
      </c>
      <c r="I173" s="56"/>
      <c r="J173" s="27">
        <v>1075</v>
      </c>
      <c r="K173" s="28">
        <v>21.534455128205128</v>
      </c>
      <c r="L173" s="27">
        <v>1075</v>
      </c>
      <c r="M173" s="28">
        <v>21.534455128205128</v>
      </c>
      <c r="N173" s="27">
        <v>0</v>
      </c>
      <c r="O173" s="28">
        <v>0</v>
      </c>
      <c r="P173" s="27">
        <v>0</v>
      </c>
      <c r="Q173" s="28">
        <v>0</v>
      </c>
      <c r="R173" s="27">
        <v>0</v>
      </c>
      <c r="S173" s="28">
        <v>0</v>
      </c>
      <c r="T173" s="27">
        <v>0</v>
      </c>
      <c r="U173" s="28">
        <v>0</v>
      </c>
      <c r="V173" s="27">
        <v>0</v>
      </c>
      <c r="W173" s="28">
        <v>0</v>
      </c>
      <c r="X173" s="27">
        <v>0</v>
      </c>
      <c r="Y173" s="28">
        <v>0</v>
      </c>
      <c r="Z173" s="27">
        <v>0</v>
      </c>
      <c r="AA173" s="28">
        <v>0</v>
      </c>
      <c r="AB173" s="27">
        <v>0</v>
      </c>
      <c r="AC173" s="28">
        <v>0</v>
      </c>
      <c r="AD173" s="27">
        <v>0</v>
      </c>
      <c r="AE173" s="28">
        <v>0</v>
      </c>
      <c r="AF173" s="44" t="s">
        <v>79</v>
      </c>
      <c r="AG173" s="44" t="s">
        <v>80</v>
      </c>
      <c r="AH173" s="43" t="s">
        <v>112</v>
      </c>
      <c r="AI173" s="43" t="s">
        <v>112</v>
      </c>
      <c r="AJ173" s="82" t="s">
        <v>112</v>
      </c>
      <c r="AK173" s="86" t="s">
        <v>345</v>
      </c>
      <c r="AL173" s="21"/>
      <c r="AQ173" s="20" t="s">
        <v>346</v>
      </c>
    </row>
    <row r="174" spans="1:43" s="20" customFormat="1">
      <c r="A174" s="43" t="s">
        <v>328</v>
      </c>
      <c r="B174" s="55" t="s">
        <v>322</v>
      </c>
      <c r="C174" s="46" t="s">
        <v>132</v>
      </c>
      <c r="D174" s="82">
        <v>139.92160000000001</v>
      </c>
      <c r="E174" s="43" t="s">
        <v>323</v>
      </c>
      <c r="F174" s="44" t="s">
        <v>203</v>
      </c>
      <c r="G174" s="44" t="s">
        <v>72</v>
      </c>
      <c r="H174" s="56" t="s">
        <v>109</v>
      </c>
      <c r="I174" s="56"/>
      <c r="J174" s="27">
        <v>54.282000000000004</v>
      </c>
      <c r="K174" s="28">
        <v>0.72724251599999989</v>
      </c>
      <c r="L174" s="27">
        <v>0</v>
      </c>
      <c r="M174" s="28">
        <v>0</v>
      </c>
      <c r="N174" s="27">
        <v>54.282000000000004</v>
      </c>
      <c r="O174" s="28">
        <v>0.72724251599999989</v>
      </c>
      <c r="P174" s="27">
        <v>0</v>
      </c>
      <c r="Q174" s="28">
        <v>0</v>
      </c>
      <c r="R174" s="27">
        <v>0</v>
      </c>
      <c r="S174" s="28">
        <v>0</v>
      </c>
      <c r="T174" s="27">
        <v>54.282000000000004</v>
      </c>
      <c r="U174" s="28">
        <v>0.72724251599999989</v>
      </c>
      <c r="V174" s="27">
        <v>0</v>
      </c>
      <c r="W174" s="28">
        <v>0</v>
      </c>
      <c r="X174" s="27">
        <v>0</v>
      </c>
      <c r="Y174" s="28">
        <v>0</v>
      </c>
      <c r="Z174" s="27">
        <v>18.094000000000005</v>
      </c>
      <c r="AA174" s="28">
        <v>0.24241417199999998</v>
      </c>
      <c r="AB174" s="27">
        <v>0</v>
      </c>
      <c r="AC174" s="28">
        <v>0</v>
      </c>
      <c r="AD174" s="27">
        <v>0</v>
      </c>
      <c r="AE174" s="28">
        <v>0</v>
      </c>
      <c r="AF174" s="44" t="s">
        <v>79</v>
      </c>
      <c r="AG174" s="44" t="s">
        <v>80</v>
      </c>
      <c r="AH174" s="43" t="s">
        <v>112</v>
      </c>
      <c r="AI174" s="43" t="s">
        <v>112</v>
      </c>
      <c r="AJ174" s="82">
        <v>7.6956879999999996</v>
      </c>
      <c r="AK174" s="86" t="s">
        <v>112</v>
      </c>
      <c r="AL174" s="21"/>
      <c r="AQ174" s="20" t="s">
        <v>361</v>
      </c>
    </row>
    <row r="175" spans="1:43" s="20" customFormat="1">
      <c r="A175" s="43" t="s">
        <v>328</v>
      </c>
      <c r="B175" s="55" t="s">
        <v>322</v>
      </c>
      <c r="C175" s="46" t="s">
        <v>132</v>
      </c>
      <c r="D175" s="82">
        <v>139.92160000000001</v>
      </c>
      <c r="E175" s="43" t="s">
        <v>323</v>
      </c>
      <c r="F175" s="44" t="s">
        <v>203</v>
      </c>
      <c r="G175" s="44" t="s">
        <v>170</v>
      </c>
      <c r="H175" s="56" t="s">
        <v>329</v>
      </c>
      <c r="I175" s="56"/>
      <c r="J175" s="27">
        <v>74.075048556003992</v>
      </c>
      <c r="K175" s="28">
        <v>0.87631667521594692</v>
      </c>
      <c r="L175" s="27">
        <v>0</v>
      </c>
      <c r="M175" s="28">
        <v>0</v>
      </c>
      <c r="N175" s="27">
        <v>0</v>
      </c>
      <c r="O175" s="28">
        <v>0</v>
      </c>
      <c r="P175" s="27">
        <v>0</v>
      </c>
      <c r="Q175" s="28">
        <v>0</v>
      </c>
      <c r="R175" s="27">
        <v>0</v>
      </c>
      <c r="S175" s="28">
        <v>0</v>
      </c>
      <c r="T175" s="27">
        <v>0</v>
      </c>
      <c r="U175" s="28">
        <v>0</v>
      </c>
      <c r="V175" s="27">
        <v>0</v>
      </c>
      <c r="W175" s="28">
        <v>0</v>
      </c>
      <c r="X175" s="27">
        <v>0</v>
      </c>
      <c r="Y175" s="28">
        <v>0</v>
      </c>
      <c r="Z175" s="27">
        <v>0</v>
      </c>
      <c r="AA175" s="28">
        <v>0</v>
      </c>
      <c r="AB175" s="27">
        <v>0</v>
      </c>
      <c r="AC175" s="28">
        <v>0</v>
      </c>
      <c r="AD175" s="27">
        <v>0</v>
      </c>
      <c r="AE175" s="28">
        <v>0</v>
      </c>
      <c r="AF175" s="44" t="s">
        <v>79</v>
      </c>
      <c r="AG175" s="44" t="s">
        <v>207</v>
      </c>
      <c r="AH175" s="43" t="s">
        <v>112</v>
      </c>
      <c r="AI175" s="43" t="s">
        <v>330</v>
      </c>
      <c r="AJ175" s="82">
        <v>4.2911440000000001</v>
      </c>
      <c r="AK175" s="86" t="s">
        <v>331</v>
      </c>
      <c r="AL175" s="21"/>
      <c r="AQ175" s="20" t="s">
        <v>332</v>
      </c>
    </row>
    <row r="176" spans="1:43" s="20" customFormat="1">
      <c r="A176" s="43" t="s">
        <v>328</v>
      </c>
      <c r="B176" s="44" t="s">
        <v>530</v>
      </c>
      <c r="C176" s="46" t="s">
        <v>132</v>
      </c>
      <c r="D176" s="85"/>
      <c r="E176" s="143" t="s">
        <v>465</v>
      </c>
      <c r="F176" s="44" t="s">
        <v>298</v>
      </c>
      <c r="G176" s="44"/>
      <c r="H176" s="56" t="s">
        <v>769</v>
      </c>
      <c r="I176" s="20" t="s">
        <v>804</v>
      </c>
      <c r="J176" s="27">
        <v>60</v>
      </c>
      <c r="K176" s="28"/>
      <c r="L176" s="27"/>
      <c r="M176" s="28"/>
      <c r="N176" s="27">
        <v>60</v>
      </c>
      <c r="O176" s="28"/>
      <c r="P176" s="27"/>
      <c r="Q176" s="28"/>
      <c r="R176" s="27"/>
      <c r="S176" s="28"/>
      <c r="T176" s="27"/>
      <c r="U176" s="28"/>
      <c r="V176" s="27"/>
      <c r="W176" s="28"/>
      <c r="X176" s="27"/>
      <c r="Y176" s="28"/>
      <c r="Z176" s="27"/>
      <c r="AA176" s="28"/>
      <c r="AB176" s="27"/>
      <c r="AC176" s="28"/>
      <c r="AD176" s="27"/>
      <c r="AE176" s="28"/>
      <c r="AF176" s="44" t="s">
        <v>79</v>
      </c>
      <c r="AG176" s="44" t="s">
        <v>207</v>
      </c>
      <c r="AH176" s="145"/>
      <c r="AI176" s="145"/>
      <c r="AJ176" s="145"/>
      <c r="AK176" s="147"/>
      <c r="AL176" s="10"/>
      <c r="AM176" s="10"/>
      <c r="AN176" s="10"/>
      <c r="AO176" s="10"/>
      <c r="AP176" s="10"/>
      <c r="AQ176" s="145"/>
    </row>
    <row r="177" spans="1:43" s="20" customFormat="1">
      <c r="A177" s="43" t="s">
        <v>658</v>
      </c>
      <c r="B177" s="44" t="s">
        <v>530</v>
      </c>
      <c r="C177" s="46" t="s">
        <v>132</v>
      </c>
      <c r="D177" s="85">
        <v>263.12</v>
      </c>
      <c r="E177" s="143" t="s">
        <v>531</v>
      </c>
      <c r="F177" s="44" t="s">
        <v>71</v>
      </c>
      <c r="G177" s="46" t="s">
        <v>72</v>
      </c>
      <c r="H177" s="56" t="s">
        <v>591</v>
      </c>
      <c r="I177" s="144" t="s">
        <v>659</v>
      </c>
      <c r="J177" s="27">
        <v>79.099999999999994</v>
      </c>
      <c r="K177" s="28">
        <v>0.63300000000000001</v>
      </c>
      <c r="L177" s="27"/>
      <c r="M177" s="28"/>
      <c r="N177" s="27">
        <v>79.099999999999994</v>
      </c>
      <c r="O177" s="28">
        <v>0.63300000000000001</v>
      </c>
      <c r="P177" s="27"/>
      <c r="Q177" s="28"/>
      <c r="R177" s="27"/>
      <c r="S177" s="28"/>
      <c r="T177" s="27">
        <v>63.28</v>
      </c>
      <c r="U177" s="28">
        <v>0.50700000000000001</v>
      </c>
      <c r="V177" s="27"/>
      <c r="W177" s="28"/>
      <c r="X177" s="27">
        <v>63.28</v>
      </c>
      <c r="Y177" s="28">
        <v>0.50700000000000001</v>
      </c>
      <c r="Z177" s="27"/>
      <c r="AA177" s="28"/>
      <c r="AB177" s="27">
        <v>31.64</v>
      </c>
      <c r="AC177" s="28">
        <v>0.253</v>
      </c>
      <c r="AD177" s="27"/>
      <c r="AE177" s="28"/>
      <c r="AF177" s="44" t="s">
        <v>79</v>
      </c>
      <c r="AG177" s="44" t="s">
        <v>80</v>
      </c>
      <c r="AH177" s="145"/>
      <c r="AI177" s="145" t="s">
        <v>593</v>
      </c>
      <c r="AJ177" s="146" t="s">
        <v>617</v>
      </c>
      <c r="AK177" s="147">
        <v>8105.6000000000013</v>
      </c>
      <c r="AL177" s="10"/>
      <c r="AM177" s="10"/>
      <c r="AN177" s="10"/>
      <c r="AO177" s="10"/>
      <c r="AP177" s="10"/>
      <c r="AQ177" s="145"/>
    </row>
    <row r="178" spans="1:43" s="20" customFormat="1">
      <c r="A178" s="43" t="s">
        <v>658</v>
      </c>
      <c r="B178" s="44" t="s">
        <v>530</v>
      </c>
      <c r="C178" s="46" t="s">
        <v>132</v>
      </c>
      <c r="D178" s="85"/>
      <c r="E178" s="143" t="s">
        <v>465</v>
      </c>
      <c r="F178" s="44" t="s">
        <v>298</v>
      </c>
      <c r="G178" s="44"/>
      <c r="H178" s="56" t="s">
        <v>769</v>
      </c>
      <c r="I178" s="144" t="s">
        <v>805</v>
      </c>
      <c r="J178" s="27">
        <v>80</v>
      </c>
      <c r="K178" s="28"/>
      <c r="L178" s="27"/>
      <c r="M178" s="28"/>
      <c r="N178" s="27">
        <v>80</v>
      </c>
      <c r="O178" s="28"/>
      <c r="P178" s="84"/>
      <c r="Q178" s="28"/>
      <c r="R178" s="27"/>
      <c r="S178" s="28"/>
      <c r="T178" s="27"/>
      <c r="U178" s="28"/>
      <c r="V178" s="27"/>
      <c r="W178" s="28"/>
      <c r="X178" s="27"/>
      <c r="Y178" s="28"/>
      <c r="Z178" s="27"/>
      <c r="AA178" s="28"/>
      <c r="AB178" s="27"/>
      <c r="AC178" s="28"/>
      <c r="AD178" s="27"/>
      <c r="AE178" s="28"/>
      <c r="AF178" s="44" t="s">
        <v>79</v>
      </c>
      <c r="AG178" s="44" t="s">
        <v>207</v>
      </c>
      <c r="AH178" s="145"/>
      <c r="AI178" s="145"/>
      <c r="AJ178" s="145"/>
      <c r="AK178" s="147"/>
      <c r="AL178" s="10"/>
      <c r="AM178" s="10"/>
      <c r="AN178" s="10"/>
      <c r="AO178" s="10"/>
      <c r="AP178" s="10"/>
      <c r="AQ178" s="145"/>
    </row>
    <row r="179" spans="1:43" s="20" customFormat="1">
      <c r="A179" s="43" t="s">
        <v>148</v>
      </c>
      <c r="B179" s="58" t="s">
        <v>68</v>
      </c>
      <c r="C179" s="11" t="s">
        <v>132</v>
      </c>
      <c r="D179" s="70"/>
      <c r="E179" s="15" t="s">
        <v>259</v>
      </c>
      <c r="F179" s="11" t="s">
        <v>71</v>
      </c>
      <c r="G179" s="11" t="s">
        <v>283</v>
      </c>
      <c r="H179" s="21"/>
      <c r="I179" s="21" t="s">
        <v>284</v>
      </c>
      <c r="J179" s="24">
        <v>81.75</v>
      </c>
      <c r="K179" s="25">
        <v>1.8</v>
      </c>
      <c r="L179" s="24"/>
      <c r="M179" s="25"/>
      <c r="N179" s="24"/>
      <c r="O179" s="25"/>
      <c r="P179" s="24"/>
      <c r="Q179" s="25"/>
      <c r="R179" s="24"/>
      <c r="S179" s="26"/>
      <c r="T179" s="24"/>
      <c r="U179" s="26"/>
      <c r="V179" s="24"/>
      <c r="W179" s="26"/>
      <c r="X179" s="24"/>
      <c r="Y179" s="26"/>
      <c r="Z179" s="24"/>
      <c r="AA179" s="26"/>
      <c r="AB179" s="24"/>
      <c r="AC179" s="26"/>
      <c r="AD179" s="24"/>
      <c r="AE179" s="26"/>
      <c r="AF179" s="11" t="s">
        <v>261</v>
      </c>
      <c r="AG179" s="11" t="s">
        <v>80</v>
      </c>
      <c r="AH179" s="18"/>
      <c r="AI179" s="11"/>
      <c r="AJ179" s="11"/>
      <c r="AK179" s="21"/>
      <c r="AL179" s="21"/>
      <c r="AM179" s="21"/>
      <c r="AN179" s="36"/>
      <c r="AO179" s="31"/>
      <c r="AP179" s="23"/>
      <c r="AQ179" s="21" t="s">
        <v>262</v>
      </c>
    </row>
    <row r="180" spans="1:43" s="20" customFormat="1">
      <c r="A180" s="43" t="s">
        <v>148</v>
      </c>
      <c r="B180" s="11" t="s">
        <v>68</v>
      </c>
      <c r="C180" s="11" t="s">
        <v>132</v>
      </c>
      <c r="D180" s="13">
        <v>1.8636363636363638</v>
      </c>
      <c r="E180" s="15" t="s">
        <v>70</v>
      </c>
      <c r="F180" s="11" t="s">
        <v>71</v>
      </c>
      <c r="G180" s="11" t="s">
        <v>72</v>
      </c>
      <c r="H180" s="18" t="s">
        <v>108</v>
      </c>
      <c r="I180" s="18" t="s">
        <v>109</v>
      </c>
      <c r="J180" s="24"/>
      <c r="K180" s="25"/>
      <c r="L180" s="24">
        <v>43.6</v>
      </c>
      <c r="M180" s="25">
        <v>0.01</v>
      </c>
      <c r="N180" s="24"/>
      <c r="O180" s="25"/>
      <c r="P180" s="24"/>
      <c r="Q180" s="25"/>
      <c r="R180" s="24">
        <v>43.6</v>
      </c>
      <c r="S180" s="26">
        <v>0.01</v>
      </c>
      <c r="T180" s="24"/>
      <c r="U180" s="26"/>
      <c r="V180" s="24"/>
      <c r="W180" s="26"/>
      <c r="X180" s="24"/>
      <c r="Y180" s="26"/>
      <c r="Z180" s="24"/>
      <c r="AA180" s="26"/>
      <c r="AB180" s="24"/>
      <c r="AC180" s="26"/>
      <c r="AD180" s="24"/>
      <c r="AE180" s="26"/>
      <c r="AF180" s="29" t="s">
        <v>79</v>
      </c>
      <c r="AG180" s="11" t="s">
        <v>80</v>
      </c>
      <c r="AH180" s="18"/>
      <c r="AI180" s="21" t="s">
        <v>81</v>
      </c>
      <c r="AJ180" s="21"/>
      <c r="AK180" s="21"/>
      <c r="AL180" s="21" t="s">
        <v>112</v>
      </c>
      <c r="AM180" s="21"/>
      <c r="AN180" s="36">
        <v>0.02</v>
      </c>
      <c r="AO180" s="31"/>
      <c r="AP180" s="23" t="s">
        <v>112</v>
      </c>
      <c r="AQ180" s="21" t="s">
        <v>128</v>
      </c>
    </row>
    <row r="181" spans="1:43" s="20" customFormat="1">
      <c r="A181" s="43" t="s">
        <v>148</v>
      </c>
      <c r="B181" s="44" t="s">
        <v>530</v>
      </c>
      <c r="C181" s="46" t="s">
        <v>132</v>
      </c>
      <c r="D181" s="85"/>
      <c r="E181" s="143" t="s">
        <v>484</v>
      </c>
      <c r="F181" s="44"/>
      <c r="G181" s="44"/>
      <c r="H181" s="56" t="s">
        <v>284</v>
      </c>
      <c r="I181" s="144" t="s">
        <v>739</v>
      </c>
      <c r="J181" s="27">
        <v>79.099999999999994</v>
      </c>
      <c r="K181" s="28"/>
      <c r="L181" s="27"/>
      <c r="M181" s="28"/>
      <c r="N181" s="27"/>
      <c r="O181" s="28"/>
      <c r="P181" s="84"/>
      <c r="Q181" s="28"/>
      <c r="R181" s="27"/>
      <c r="S181" s="28"/>
      <c r="T181" s="27"/>
      <c r="U181" s="28"/>
      <c r="V181" s="27"/>
      <c r="W181" s="28"/>
      <c r="X181" s="27"/>
      <c r="Y181" s="28"/>
      <c r="Z181" s="27"/>
      <c r="AA181" s="28"/>
      <c r="AB181" s="27"/>
      <c r="AC181" s="28"/>
      <c r="AD181" s="27"/>
      <c r="AE181" s="28"/>
      <c r="AF181" s="44" t="s">
        <v>261</v>
      </c>
      <c r="AG181" s="44" t="s">
        <v>80</v>
      </c>
      <c r="AH181" s="145"/>
      <c r="AI181" s="145"/>
      <c r="AJ181" s="146"/>
      <c r="AK181" s="147">
        <v>0</v>
      </c>
      <c r="AL181" s="10"/>
      <c r="AM181" s="10"/>
      <c r="AN181" s="10"/>
      <c r="AO181" s="10"/>
      <c r="AP181" s="10"/>
      <c r="AQ181" s="145"/>
    </row>
    <row r="182" spans="1:43" s="20" customFormat="1">
      <c r="A182" s="43" t="s">
        <v>148</v>
      </c>
      <c r="B182" s="44" t="s">
        <v>530</v>
      </c>
      <c r="C182" s="46" t="s">
        <v>132</v>
      </c>
      <c r="D182" s="85">
        <v>1.8720000000000001</v>
      </c>
      <c r="E182" s="143" t="s">
        <v>531</v>
      </c>
      <c r="F182" s="44" t="s">
        <v>71</v>
      </c>
      <c r="G182" s="46" t="s">
        <v>72</v>
      </c>
      <c r="H182" s="56" t="s">
        <v>591</v>
      </c>
      <c r="I182" s="144" t="s">
        <v>660</v>
      </c>
      <c r="J182" s="27">
        <v>23.236000000000001</v>
      </c>
      <c r="K182" s="28">
        <v>5.0000000000000001E-3</v>
      </c>
      <c r="L182" s="27"/>
      <c r="M182" s="28"/>
      <c r="N182" s="27">
        <v>23.236000000000001</v>
      </c>
      <c r="O182" s="28">
        <v>5.0000000000000001E-3</v>
      </c>
      <c r="P182" s="27"/>
      <c r="Q182" s="28"/>
      <c r="R182" s="27"/>
      <c r="S182" s="28"/>
      <c r="T182" s="27">
        <v>18.588999999999999</v>
      </c>
      <c r="U182" s="28">
        <v>4.0000000000000001E-3</v>
      </c>
      <c r="V182" s="27"/>
      <c r="W182" s="28"/>
      <c r="X182" s="27">
        <v>18.588999999999999</v>
      </c>
      <c r="Y182" s="28">
        <v>4.0000000000000001E-3</v>
      </c>
      <c r="Z182" s="27"/>
      <c r="AA182" s="28"/>
      <c r="AB182" s="27">
        <v>9.2940000000000005</v>
      </c>
      <c r="AC182" s="28">
        <v>2E-3</v>
      </c>
      <c r="AD182" s="27"/>
      <c r="AE182" s="28"/>
      <c r="AF182" s="44" t="s">
        <v>79</v>
      </c>
      <c r="AG182" s="44" t="s">
        <v>80</v>
      </c>
      <c r="AH182" s="145"/>
      <c r="AI182" s="145" t="s">
        <v>593</v>
      </c>
      <c r="AJ182" s="146" t="s">
        <v>617</v>
      </c>
      <c r="AK182" s="147">
        <v>64.000000000000014</v>
      </c>
      <c r="AL182" s="10"/>
      <c r="AM182" s="10"/>
      <c r="AN182" s="10"/>
      <c r="AO182" s="10"/>
      <c r="AP182" s="10"/>
      <c r="AQ182" s="145" t="s">
        <v>596</v>
      </c>
    </row>
    <row r="183" spans="1:43" s="20" customFormat="1">
      <c r="A183" s="43" t="s">
        <v>148</v>
      </c>
      <c r="B183" s="44" t="s">
        <v>530</v>
      </c>
      <c r="C183" s="46" t="s">
        <v>132</v>
      </c>
      <c r="D183" s="85"/>
      <c r="E183" s="143" t="s">
        <v>465</v>
      </c>
      <c r="F183" s="44" t="s">
        <v>298</v>
      </c>
      <c r="G183" s="44"/>
      <c r="H183" s="56" t="s">
        <v>769</v>
      </c>
      <c r="I183" s="144" t="s">
        <v>806</v>
      </c>
      <c r="J183" s="27">
        <v>80</v>
      </c>
      <c r="K183" s="28"/>
      <c r="L183" s="27"/>
      <c r="M183" s="28"/>
      <c r="N183" s="27">
        <v>80</v>
      </c>
      <c r="O183" s="28"/>
      <c r="P183" s="27"/>
      <c r="Q183" s="28"/>
      <c r="R183" s="27"/>
      <c r="S183" s="28"/>
      <c r="T183" s="27"/>
      <c r="U183" s="28"/>
      <c r="V183" s="27"/>
      <c r="W183" s="28"/>
      <c r="X183" s="27"/>
      <c r="Y183" s="28"/>
      <c r="Z183" s="27"/>
      <c r="AA183" s="28"/>
      <c r="AB183" s="27"/>
      <c r="AC183" s="28"/>
      <c r="AD183" s="27"/>
      <c r="AE183" s="28"/>
      <c r="AF183" s="44" t="s">
        <v>79</v>
      </c>
      <c r="AG183" s="44" t="s">
        <v>207</v>
      </c>
      <c r="AH183" s="145"/>
      <c r="AI183" s="145"/>
      <c r="AJ183" s="145"/>
      <c r="AK183" s="147"/>
      <c r="AL183" s="10"/>
      <c r="AM183" s="10"/>
      <c r="AN183" s="10"/>
      <c r="AO183" s="10"/>
      <c r="AP183" s="10"/>
      <c r="AQ183" s="145"/>
    </row>
    <row r="184" spans="1:43" s="20" customFormat="1">
      <c r="A184" s="10" t="s">
        <v>315</v>
      </c>
      <c r="B184" s="11" t="s">
        <v>68</v>
      </c>
      <c r="C184" s="11" t="s">
        <v>132</v>
      </c>
      <c r="D184" s="13"/>
      <c r="E184" s="15" t="s">
        <v>70</v>
      </c>
      <c r="F184" s="11" t="s">
        <v>254</v>
      </c>
      <c r="G184" s="11" t="s">
        <v>289</v>
      </c>
      <c r="H184" s="18" t="s">
        <v>289</v>
      </c>
      <c r="I184" s="18" t="s">
        <v>316</v>
      </c>
      <c r="J184" s="24"/>
      <c r="K184" s="25"/>
      <c r="L184" s="24">
        <v>109</v>
      </c>
      <c r="M184" s="25">
        <v>1</v>
      </c>
      <c r="N184" s="24"/>
      <c r="O184" s="25"/>
      <c r="P184" s="24"/>
      <c r="Q184" s="26"/>
      <c r="R184" s="24"/>
      <c r="S184" s="26"/>
      <c r="T184" s="24"/>
      <c r="U184" s="26"/>
      <c r="V184" s="24"/>
      <c r="W184" s="26"/>
      <c r="X184" s="24"/>
      <c r="Y184" s="26"/>
      <c r="Z184" s="24"/>
      <c r="AA184" s="26"/>
      <c r="AB184" s="24"/>
      <c r="AC184" s="26"/>
      <c r="AD184" s="24"/>
      <c r="AE184" s="26"/>
      <c r="AF184" s="29" t="s">
        <v>79</v>
      </c>
      <c r="AG184" s="11" t="s">
        <v>207</v>
      </c>
      <c r="AH184" s="18"/>
      <c r="AI184" s="11"/>
      <c r="AJ184" s="11"/>
      <c r="AK184" s="21"/>
      <c r="AL184" s="21" t="s">
        <v>318</v>
      </c>
      <c r="AM184" s="21"/>
      <c r="AN184" s="36">
        <v>1</v>
      </c>
      <c r="AO184" s="31"/>
      <c r="AP184" s="23">
        <v>0</v>
      </c>
      <c r="AQ184" s="21"/>
    </row>
    <row r="185" spans="1:43" s="20" customFormat="1">
      <c r="A185" s="10" t="s">
        <v>315</v>
      </c>
      <c r="B185" s="44" t="s">
        <v>530</v>
      </c>
      <c r="C185" s="46" t="s">
        <v>132</v>
      </c>
      <c r="D185" s="85">
        <v>0</v>
      </c>
      <c r="E185" s="143" t="s">
        <v>465</v>
      </c>
      <c r="F185" s="44" t="s">
        <v>71</v>
      </c>
      <c r="G185" s="46" t="s">
        <v>72</v>
      </c>
      <c r="H185" s="56" t="s">
        <v>591</v>
      </c>
      <c r="I185" s="144" t="s">
        <v>661</v>
      </c>
      <c r="J185" s="27">
        <v>23.236000000000001</v>
      </c>
      <c r="K185" s="28">
        <v>0</v>
      </c>
      <c r="L185" s="27"/>
      <c r="M185" s="28"/>
      <c r="N185" s="27">
        <v>23.236000000000001</v>
      </c>
      <c r="O185" s="28">
        <v>0</v>
      </c>
      <c r="P185" s="27"/>
      <c r="Q185" s="28"/>
      <c r="R185" s="27"/>
      <c r="S185" s="28"/>
      <c r="T185" s="27">
        <v>18.588999999999999</v>
      </c>
      <c r="U185" s="28">
        <v>0</v>
      </c>
      <c r="V185" s="27"/>
      <c r="W185" s="28"/>
      <c r="X185" s="27">
        <v>18.588999999999999</v>
      </c>
      <c r="Y185" s="28">
        <v>0</v>
      </c>
      <c r="Z185" s="27"/>
      <c r="AA185" s="28"/>
      <c r="AB185" s="27">
        <v>9.2940000000000005</v>
      </c>
      <c r="AC185" s="28">
        <v>0</v>
      </c>
      <c r="AD185" s="27"/>
      <c r="AE185" s="28"/>
      <c r="AF185" s="44" t="s">
        <v>79</v>
      </c>
      <c r="AG185" s="44" t="s">
        <v>80</v>
      </c>
      <c r="AH185" s="145"/>
      <c r="AI185" s="145" t="s">
        <v>593</v>
      </c>
      <c r="AJ185" s="146" t="s">
        <v>617</v>
      </c>
      <c r="AK185" s="147">
        <v>0</v>
      </c>
      <c r="AL185" s="10"/>
      <c r="AM185" s="10"/>
      <c r="AN185" s="10"/>
      <c r="AO185" s="10"/>
      <c r="AP185" s="10"/>
      <c r="AQ185" s="145"/>
    </row>
    <row r="186" spans="1:43" s="20" customFormat="1">
      <c r="A186" s="10" t="s">
        <v>315</v>
      </c>
      <c r="B186" s="44" t="s">
        <v>530</v>
      </c>
      <c r="C186" s="46" t="s">
        <v>132</v>
      </c>
      <c r="D186" s="85"/>
      <c r="E186" s="143" t="s">
        <v>465</v>
      </c>
      <c r="F186" s="44" t="s">
        <v>298</v>
      </c>
      <c r="G186" s="44"/>
      <c r="H186" s="56" t="s">
        <v>769</v>
      </c>
      <c r="I186" s="144" t="s">
        <v>807</v>
      </c>
      <c r="J186" s="27"/>
      <c r="K186" s="28"/>
      <c r="L186" s="27">
        <v>60</v>
      </c>
      <c r="M186" s="28"/>
      <c r="N186" s="27"/>
      <c r="O186" s="28"/>
      <c r="P186" s="84">
        <v>60</v>
      </c>
      <c r="Q186" s="28"/>
      <c r="R186" s="27"/>
      <c r="S186" s="28"/>
      <c r="T186" s="27"/>
      <c r="U186" s="28"/>
      <c r="V186" s="27"/>
      <c r="W186" s="28"/>
      <c r="X186" s="27"/>
      <c r="Y186" s="28"/>
      <c r="Z186" s="27"/>
      <c r="AA186" s="28"/>
      <c r="AB186" s="27"/>
      <c r="AC186" s="28"/>
      <c r="AD186" s="27"/>
      <c r="AE186" s="28"/>
      <c r="AF186" s="44" t="s">
        <v>79</v>
      </c>
      <c r="AG186" s="44" t="s">
        <v>207</v>
      </c>
      <c r="AH186" s="145"/>
      <c r="AI186" s="145"/>
      <c r="AJ186" s="145"/>
      <c r="AK186" s="147"/>
      <c r="AL186" s="10"/>
      <c r="AM186" s="10"/>
      <c r="AN186" s="10"/>
      <c r="AO186" s="10"/>
      <c r="AP186" s="10"/>
      <c r="AQ186" s="145"/>
    </row>
    <row r="187" spans="1:43" s="20" customFormat="1">
      <c r="A187" s="10" t="s">
        <v>402</v>
      </c>
      <c r="B187" s="55" t="s">
        <v>322</v>
      </c>
      <c r="C187" s="46" t="s">
        <v>132</v>
      </c>
      <c r="D187" s="82">
        <v>143.56503199999997</v>
      </c>
      <c r="E187" s="43" t="s">
        <v>323</v>
      </c>
      <c r="F187" s="44" t="s">
        <v>203</v>
      </c>
      <c r="G187" s="44" t="s">
        <v>72</v>
      </c>
      <c r="H187" s="56" t="s">
        <v>109</v>
      </c>
      <c r="I187" s="56"/>
      <c r="J187" s="27">
        <v>54.363750000000003</v>
      </c>
      <c r="K187" s="28">
        <v>0.41454402989999994</v>
      </c>
      <c r="L187" s="27">
        <v>0</v>
      </c>
      <c r="M187" s="28">
        <v>0</v>
      </c>
      <c r="N187" s="27">
        <v>54.363750000000003</v>
      </c>
      <c r="O187" s="28">
        <v>0.41454402989999994</v>
      </c>
      <c r="P187" s="27">
        <v>0</v>
      </c>
      <c r="Q187" s="28">
        <v>0</v>
      </c>
      <c r="R187" s="27">
        <v>0</v>
      </c>
      <c r="S187" s="28">
        <v>0</v>
      </c>
      <c r="T187" s="27">
        <v>54.363750000000003</v>
      </c>
      <c r="U187" s="28">
        <v>0.41454402989999994</v>
      </c>
      <c r="V187" s="27">
        <v>0</v>
      </c>
      <c r="W187" s="28">
        <v>0</v>
      </c>
      <c r="X187" s="27">
        <v>0</v>
      </c>
      <c r="Y187" s="28">
        <v>0</v>
      </c>
      <c r="Z187" s="27">
        <v>18.12125</v>
      </c>
      <c r="AA187" s="28">
        <v>0.13818134329999998</v>
      </c>
      <c r="AB187" s="27"/>
      <c r="AC187" s="28">
        <v>0</v>
      </c>
      <c r="AD187" s="27">
        <v>0</v>
      </c>
      <c r="AE187" s="28">
        <v>0</v>
      </c>
      <c r="AF187" s="44" t="s">
        <v>79</v>
      </c>
      <c r="AG187" s="44" t="s">
        <v>80</v>
      </c>
      <c r="AH187" s="43" t="s">
        <v>112</v>
      </c>
      <c r="AI187" s="43" t="s">
        <v>330</v>
      </c>
      <c r="AJ187" s="82">
        <v>7.8960767599999997</v>
      </c>
      <c r="AK187" s="86" t="s">
        <v>403</v>
      </c>
      <c r="AL187" s="21"/>
      <c r="AQ187" s="20" t="s">
        <v>361</v>
      </c>
    </row>
    <row r="188" spans="1:43" s="20" customFormat="1">
      <c r="A188" s="10" t="s">
        <v>402</v>
      </c>
      <c r="B188" s="44" t="s">
        <v>530</v>
      </c>
      <c r="C188" s="46" t="s">
        <v>132</v>
      </c>
      <c r="D188" s="85">
        <v>143.56503199999997</v>
      </c>
      <c r="E188" s="143" t="s">
        <v>531</v>
      </c>
      <c r="F188" s="44" t="s">
        <v>71</v>
      </c>
      <c r="G188" s="46" t="s">
        <v>72</v>
      </c>
      <c r="H188" s="56" t="s">
        <v>591</v>
      </c>
      <c r="I188" s="144" t="s">
        <v>662</v>
      </c>
      <c r="J188" s="27">
        <v>56.358749999999993</v>
      </c>
      <c r="K188" s="28">
        <v>0.41454402989999994</v>
      </c>
      <c r="L188" s="27"/>
      <c r="M188" s="28"/>
      <c r="N188" s="27">
        <v>56.358749999999993</v>
      </c>
      <c r="O188" s="28">
        <v>0.41454402989999994</v>
      </c>
      <c r="P188" s="27"/>
      <c r="Q188" s="28"/>
      <c r="R188" s="27"/>
      <c r="S188" s="28"/>
      <c r="T188" s="27">
        <v>56.358749999999993</v>
      </c>
      <c r="U188" s="28">
        <v>0.41454402989999994</v>
      </c>
      <c r="V188" s="27"/>
      <c r="W188" s="28"/>
      <c r="X188" s="27"/>
      <c r="Y188" s="28"/>
      <c r="Z188" s="27">
        <v>18.786249999999999</v>
      </c>
      <c r="AA188" s="28">
        <v>0.13818134329999998</v>
      </c>
      <c r="AB188" s="27"/>
      <c r="AC188" s="28"/>
      <c r="AD188" s="27"/>
      <c r="AE188" s="28"/>
      <c r="AF188" s="44" t="s">
        <v>79</v>
      </c>
      <c r="AG188" s="44" t="s">
        <v>80</v>
      </c>
      <c r="AH188" s="145"/>
      <c r="AI188" s="145" t="s">
        <v>593</v>
      </c>
      <c r="AJ188" s="146" t="s">
        <v>617</v>
      </c>
      <c r="AK188" s="147">
        <v>4421.8029855999985</v>
      </c>
      <c r="AL188" s="10"/>
      <c r="AM188" s="10"/>
      <c r="AN188" s="10"/>
      <c r="AO188" s="10"/>
      <c r="AP188" s="10"/>
      <c r="AQ188" s="145"/>
    </row>
    <row r="189" spans="1:43" s="20" customFormat="1">
      <c r="A189" s="10" t="s">
        <v>402</v>
      </c>
      <c r="B189" s="44" t="s">
        <v>530</v>
      </c>
      <c r="C189" s="46" t="s">
        <v>132</v>
      </c>
      <c r="D189" s="85"/>
      <c r="E189" s="143" t="s">
        <v>465</v>
      </c>
      <c r="F189" s="44" t="s">
        <v>298</v>
      </c>
      <c r="G189" s="44"/>
      <c r="H189" s="56" t="s">
        <v>769</v>
      </c>
      <c r="I189" s="144" t="s">
        <v>808</v>
      </c>
      <c r="J189" s="84"/>
      <c r="K189" s="28"/>
      <c r="L189" s="27">
        <v>60</v>
      </c>
      <c r="M189" s="28"/>
      <c r="N189" s="27"/>
      <c r="O189" s="28"/>
      <c r="P189" s="27">
        <v>60</v>
      </c>
      <c r="Q189" s="28"/>
      <c r="R189" s="27"/>
      <c r="S189" s="28"/>
      <c r="T189" s="27"/>
      <c r="U189" s="28"/>
      <c r="V189" s="27"/>
      <c r="W189" s="28"/>
      <c r="X189" s="27"/>
      <c r="Y189" s="28"/>
      <c r="Z189" s="27"/>
      <c r="AA189" s="28"/>
      <c r="AB189" s="27"/>
      <c r="AC189" s="28"/>
      <c r="AD189" s="27"/>
      <c r="AE189" s="28"/>
      <c r="AF189" s="44" t="s">
        <v>79</v>
      </c>
      <c r="AG189" s="44" t="s">
        <v>207</v>
      </c>
      <c r="AH189" s="145"/>
      <c r="AI189" s="145"/>
      <c r="AJ189" s="145"/>
      <c r="AK189" s="147"/>
      <c r="AL189" s="10"/>
      <c r="AM189" s="10"/>
      <c r="AN189" s="10"/>
      <c r="AO189" s="10"/>
      <c r="AP189" s="10"/>
      <c r="AQ189" s="145"/>
    </row>
    <row r="190" spans="1:43" s="10" customFormat="1">
      <c r="A190" s="43" t="s">
        <v>270</v>
      </c>
      <c r="B190" s="58" t="s">
        <v>68</v>
      </c>
      <c r="C190" s="58" t="s">
        <v>67</v>
      </c>
      <c r="D190" s="63"/>
      <c r="E190" s="15" t="s">
        <v>259</v>
      </c>
      <c r="F190" s="11" t="s">
        <v>71</v>
      </c>
      <c r="G190" s="58" t="s">
        <v>72</v>
      </c>
      <c r="H190" s="64"/>
      <c r="I190" s="64" t="s">
        <v>109</v>
      </c>
      <c r="J190" s="24">
        <v>0</v>
      </c>
      <c r="K190" s="65"/>
      <c r="L190" s="24">
        <v>0</v>
      </c>
      <c r="M190" s="65"/>
      <c r="N190" s="24">
        <v>0</v>
      </c>
      <c r="O190" s="65"/>
      <c r="P190" s="24">
        <v>0</v>
      </c>
      <c r="Q190" s="65"/>
      <c r="R190" s="24">
        <v>0</v>
      </c>
      <c r="S190" s="65"/>
      <c r="T190" s="24">
        <v>130.691</v>
      </c>
      <c r="U190" s="65"/>
      <c r="V190" s="24">
        <v>0</v>
      </c>
      <c r="W190" s="65"/>
      <c r="X190" s="24">
        <v>0</v>
      </c>
      <c r="Y190" s="65"/>
      <c r="Z190" s="24">
        <v>0</v>
      </c>
      <c r="AA190" s="65"/>
      <c r="AB190" s="24">
        <v>0</v>
      </c>
      <c r="AC190" s="65"/>
      <c r="AD190" s="24">
        <v>0</v>
      </c>
      <c r="AE190" s="65"/>
      <c r="AF190" s="11" t="s">
        <v>261</v>
      </c>
      <c r="AG190" s="11" t="s">
        <v>80</v>
      </c>
      <c r="AH190" s="64"/>
      <c r="AI190" s="11"/>
      <c r="AJ190" s="11"/>
      <c r="AK190" s="21"/>
      <c r="AL190" s="21"/>
      <c r="AM190" s="21"/>
      <c r="AN190" s="36"/>
      <c r="AO190" s="31"/>
      <c r="AP190" s="23"/>
      <c r="AQ190" s="21" t="s">
        <v>262</v>
      </c>
    </row>
    <row r="191" spans="1:43" s="10" customFormat="1">
      <c r="A191" s="43" t="s">
        <v>270</v>
      </c>
      <c r="B191" s="44" t="s">
        <v>530</v>
      </c>
      <c r="C191" s="44" t="s">
        <v>132</v>
      </c>
      <c r="D191" s="114">
        <v>562.53600000000006</v>
      </c>
      <c r="E191" s="44" t="s">
        <v>484</v>
      </c>
      <c r="F191" s="44" t="s">
        <v>71</v>
      </c>
      <c r="G191" s="44" t="s">
        <v>72</v>
      </c>
      <c r="H191" s="20" t="s">
        <v>591</v>
      </c>
      <c r="I191" s="144" t="s">
        <v>603</v>
      </c>
      <c r="J191" s="117"/>
      <c r="K191" s="114"/>
      <c r="L191" s="117"/>
      <c r="M191" s="114"/>
      <c r="N191" s="117">
        <v>51.98</v>
      </c>
      <c r="O191" s="114">
        <v>0.89</v>
      </c>
      <c r="P191" s="117"/>
      <c r="Q191" s="114"/>
      <c r="R191" s="117"/>
      <c r="S191" s="114"/>
      <c r="T191" s="117">
        <v>56.613</v>
      </c>
      <c r="U191" s="114">
        <v>0.96</v>
      </c>
      <c r="V191" s="117"/>
      <c r="W191" s="114"/>
      <c r="X191" s="117">
        <v>56.5</v>
      </c>
      <c r="Y191" s="114">
        <v>0.96</v>
      </c>
      <c r="Z191" s="117"/>
      <c r="AA191" s="114"/>
      <c r="AB191" s="117">
        <v>61.02</v>
      </c>
      <c r="AC191" s="114">
        <v>1.04</v>
      </c>
      <c r="AD191" s="117"/>
      <c r="AE191" s="114"/>
      <c r="AF191" s="44" t="s">
        <v>261</v>
      </c>
      <c r="AG191" s="44" t="s">
        <v>80</v>
      </c>
      <c r="AH191" s="20"/>
      <c r="AI191" s="145" t="s">
        <v>593</v>
      </c>
      <c r="AJ191" s="197">
        <v>29.7</v>
      </c>
      <c r="AK191" s="147">
        <v>12320</v>
      </c>
      <c r="AQ191" s="20"/>
    </row>
    <row r="192" spans="1:43" s="10" customFormat="1">
      <c r="A192" s="43" t="s">
        <v>270</v>
      </c>
      <c r="B192" s="44" t="s">
        <v>530</v>
      </c>
      <c r="C192" s="46" t="s">
        <v>132</v>
      </c>
      <c r="D192" s="85"/>
      <c r="E192" s="143" t="s">
        <v>465</v>
      </c>
      <c r="F192" s="44" t="s">
        <v>298</v>
      </c>
      <c r="G192" s="44"/>
      <c r="H192" s="56" t="s">
        <v>769</v>
      </c>
      <c r="I192" s="144" t="s">
        <v>809</v>
      </c>
      <c r="J192" s="27"/>
      <c r="K192" s="28"/>
      <c r="L192" s="27">
        <v>60</v>
      </c>
      <c r="M192" s="28"/>
      <c r="N192" s="27"/>
      <c r="O192" s="28"/>
      <c r="P192" s="27">
        <v>60</v>
      </c>
      <c r="Q192" s="28"/>
      <c r="R192" s="27"/>
      <c r="S192" s="28"/>
      <c r="T192" s="27"/>
      <c r="U192" s="28"/>
      <c r="V192" s="27"/>
      <c r="W192" s="28"/>
      <c r="X192" s="27"/>
      <c r="Y192" s="28"/>
      <c r="Z192" s="27"/>
      <c r="AA192" s="28"/>
      <c r="AB192" s="27"/>
      <c r="AC192" s="28"/>
      <c r="AD192" s="27"/>
      <c r="AE192" s="28"/>
      <c r="AF192" s="44" t="s">
        <v>79</v>
      </c>
      <c r="AG192" s="44" t="s">
        <v>207</v>
      </c>
      <c r="AH192" s="145"/>
      <c r="AI192" s="145"/>
      <c r="AJ192" s="145"/>
      <c r="AK192" s="147"/>
      <c r="AQ192" s="145"/>
    </row>
    <row r="193" spans="1:43" s="10" customFormat="1">
      <c r="A193" s="20" t="s">
        <v>149</v>
      </c>
      <c r="B193" s="11" t="s">
        <v>68</v>
      </c>
      <c r="C193" s="11" t="s">
        <v>132</v>
      </c>
      <c r="D193" s="13">
        <v>27.954545454545457</v>
      </c>
      <c r="E193" s="15" t="s">
        <v>70</v>
      </c>
      <c r="F193" s="11" t="s">
        <v>71</v>
      </c>
      <c r="G193" s="11" t="s">
        <v>72</v>
      </c>
      <c r="H193" s="18" t="s">
        <v>108</v>
      </c>
      <c r="I193" s="18" t="s">
        <v>109</v>
      </c>
      <c r="J193" s="24">
        <v>43.6</v>
      </c>
      <c r="K193" s="25">
        <v>0.3</v>
      </c>
      <c r="L193" s="24"/>
      <c r="M193" s="25"/>
      <c r="N193" s="24">
        <v>16.350000000000001</v>
      </c>
      <c r="O193" s="25">
        <v>0.05</v>
      </c>
      <c r="P193" s="24"/>
      <c r="Q193" s="25"/>
      <c r="R193" s="24"/>
      <c r="S193" s="26"/>
      <c r="T193" s="24">
        <v>43.6</v>
      </c>
      <c r="U193" s="26">
        <v>0.3</v>
      </c>
      <c r="V193" s="24"/>
      <c r="W193" s="26"/>
      <c r="X193" s="24"/>
      <c r="Y193" s="26"/>
      <c r="Z193" s="24">
        <v>10.9</v>
      </c>
      <c r="AA193" s="26">
        <v>0.1</v>
      </c>
      <c r="AB193" s="24"/>
      <c r="AC193" s="26"/>
      <c r="AD193" s="24"/>
      <c r="AE193" s="26"/>
      <c r="AF193" s="29" t="s">
        <v>79</v>
      </c>
      <c r="AG193" s="11" t="s">
        <v>80</v>
      </c>
      <c r="AH193" s="18"/>
      <c r="AI193" s="21" t="s">
        <v>81</v>
      </c>
      <c r="AJ193" s="21"/>
      <c r="AK193" s="21"/>
      <c r="AL193" s="21" t="s">
        <v>112</v>
      </c>
      <c r="AM193" s="21"/>
      <c r="AN193" s="36">
        <v>0.75</v>
      </c>
      <c r="AO193" s="31"/>
      <c r="AP193" s="23" t="s">
        <v>112</v>
      </c>
      <c r="AQ193" s="21" t="s">
        <v>128</v>
      </c>
    </row>
    <row r="194" spans="1:43" s="10" customFormat="1">
      <c r="A194" s="20" t="s">
        <v>149</v>
      </c>
      <c r="B194" s="55" t="s">
        <v>322</v>
      </c>
      <c r="C194" s="46" t="s">
        <v>132</v>
      </c>
      <c r="D194" s="82">
        <v>17.264000000000003</v>
      </c>
      <c r="E194" s="43" t="s">
        <v>323</v>
      </c>
      <c r="F194" s="44" t="s">
        <v>203</v>
      </c>
      <c r="G194" s="44" t="s">
        <v>72</v>
      </c>
      <c r="H194" s="56" t="s">
        <v>109</v>
      </c>
      <c r="I194" s="56"/>
      <c r="J194" s="27">
        <v>34.335000000000001</v>
      </c>
      <c r="K194" s="28">
        <v>4.98498E-2</v>
      </c>
      <c r="L194" s="27">
        <v>0</v>
      </c>
      <c r="M194" s="28">
        <v>0</v>
      </c>
      <c r="N194" s="27">
        <v>34.335000000000001</v>
      </c>
      <c r="O194" s="28">
        <v>4.98498E-2</v>
      </c>
      <c r="P194" s="27">
        <v>0</v>
      </c>
      <c r="Q194" s="28">
        <v>0</v>
      </c>
      <c r="R194" s="27">
        <v>0</v>
      </c>
      <c r="S194" s="28">
        <v>0</v>
      </c>
      <c r="T194" s="27">
        <v>34.335000000000001</v>
      </c>
      <c r="U194" s="28">
        <v>4.98498E-2</v>
      </c>
      <c r="V194" s="27">
        <v>0</v>
      </c>
      <c r="W194" s="28">
        <v>0</v>
      </c>
      <c r="X194" s="27">
        <v>0</v>
      </c>
      <c r="Y194" s="28">
        <v>0</v>
      </c>
      <c r="Z194" s="27">
        <v>11.445</v>
      </c>
      <c r="AA194" s="28">
        <v>1.6616600000000002E-2</v>
      </c>
      <c r="AB194" s="27">
        <v>0</v>
      </c>
      <c r="AC194" s="28">
        <v>0</v>
      </c>
      <c r="AD194" s="27">
        <v>0</v>
      </c>
      <c r="AE194" s="28">
        <v>0</v>
      </c>
      <c r="AF194" s="44" t="s">
        <v>79</v>
      </c>
      <c r="AG194" s="44" t="s">
        <v>80</v>
      </c>
      <c r="AH194" s="43" t="s">
        <v>112</v>
      </c>
      <c r="AI194" s="43" t="s">
        <v>330</v>
      </c>
      <c r="AJ194" s="82">
        <v>0.94952000000000003</v>
      </c>
      <c r="AK194" s="86" t="s">
        <v>112</v>
      </c>
      <c r="AL194" s="21"/>
      <c r="AM194" s="20"/>
      <c r="AN194" s="20"/>
      <c r="AO194" s="20"/>
      <c r="AP194" s="20"/>
      <c r="AQ194" s="20" t="s">
        <v>361</v>
      </c>
    </row>
    <row r="195" spans="1:43" s="10" customFormat="1">
      <c r="A195" s="20" t="s">
        <v>149</v>
      </c>
      <c r="B195" s="44" t="s">
        <v>530</v>
      </c>
      <c r="C195" s="46" t="s">
        <v>132</v>
      </c>
      <c r="D195" s="85">
        <v>17.264000000000003</v>
      </c>
      <c r="E195" s="143" t="s">
        <v>531</v>
      </c>
      <c r="F195" s="44" t="s">
        <v>71</v>
      </c>
      <c r="G195" s="46" t="s">
        <v>72</v>
      </c>
      <c r="H195" s="56" t="s">
        <v>591</v>
      </c>
      <c r="I195" s="144" t="s">
        <v>663</v>
      </c>
      <c r="J195" s="27">
        <v>35.594999999999999</v>
      </c>
      <c r="K195" s="28">
        <v>4.98498E-2</v>
      </c>
      <c r="L195" s="27"/>
      <c r="M195" s="28"/>
      <c r="N195" s="27">
        <v>35.594999999999999</v>
      </c>
      <c r="O195" s="28">
        <v>4.98498E-2</v>
      </c>
      <c r="P195" s="27"/>
      <c r="Q195" s="28"/>
      <c r="R195" s="27"/>
      <c r="S195" s="28"/>
      <c r="T195" s="27">
        <v>35.594999999999999</v>
      </c>
      <c r="U195" s="28">
        <v>4.98498E-2</v>
      </c>
      <c r="V195" s="27"/>
      <c r="W195" s="28"/>
      <c r="X195" s="27"/>
      <c r="Y195" s="28"/>
      <c r="Z195" s="27">
        <v>11.865</v>
      </c>
      <c r="AA195" s="28">
        <v>1.6616600000000002E-2</v>
      </c>
      <c r="AB195" s="27"/>
      <c r="AC195" s="28"/>
      <c r="AD195" s="27"/>
      <c r="AE195" s="28"/>
      <c r="AF195" s="44" t="s">
        <v>79</v>
      </c>
      <c r="AG195" s="44" t="s">
        <v>80</v>
      </c>
      <c r="AH195" s="145"/>
      <c r="AI195" s="145" t="s">
        <v>593</v>
      </c>
      <c r="AJ195" s="146" t="s">
        <v>617</v>
      </c>
      <c r="AK195" s="147">
        <v>531.73120000000006</v>
      </c>
      <c r="AQ195" s="145" t="s">
        <v>664</v>
      </c>
    </row>
    <row r="196" spans="1:43" s="10" customFormat="1">
      <c r="A196" s="20" t="s">
        <v>149</v>
      </c>
      <c r="B196" s="44" t="s">
        <v>530</v>
      </c>
      <c r="C196" s="46" t="s">
        <v>132</v>
      </c>
      <c r="D196" s="85"/>
      <c r="E196" s="143" t="s">
        <v>465</v>
      </c>
      <c r="F196" s="44" t="s">
        <v>298</v>
      </c>
      <c r="G196" s="44"/>
      <c r="H196" s="56" t="s">
        <v>769</v>
      </c>
      <c r="I196" s="144" t="s">
        <v>810</v>
      </c>
      <c r="J196" s="27"/>
      <c r="K196" s="28"/>
      <c r="L196" s="27">
        <v>60</v>
      </c>
      <c r="M196" s="28"/>
      <c r="N196" s="27"/>
      <c r="O196" s="28"/>
      <c r="P196" s="27">
        <v>60</v>
      </c>
      <c r="Q196" s="28"/>
      <c r="R196" s="27"/>
      <c r="S196" s="28"/>
      <c r="T196" s="27"/>
      <c r="U196" s="28"/>
      <c r="V196" s="27"/>
      <c r="W196" s="28"/>
      <c r="X196" s="27"/>
      <c r="Y196" s="28"/>
      <c r="Z196" s="27"/>
      <c r="AA196" s="28"/>
      <c r="AB196" s="27"/>
      <c r="AC196" s="28"/>
      <c r="AD196" s="27"/>
      <c r="AE196" s="28"/>
      <c r="AF196" s="44" t="s">
        <v>79</v>
      </c>
      <c r="AG196" s="44" t="s">
        <v>207</v>
      </c>
      <c r="AH196" s="145"/>
      <c r="AI196" s="145"/>
      <c r="AJ196" s="145"/>
      <c r="AK196" s="147"/>
      <c r="AQ196" s="145"/>
    </row>
    <row r="197" spans="1:43" s="10" customFormat="1">
      <c r="A197" s="43" t="s">
        <v>404</v>
      </c>
      <c r="B197" s="55" t="s">
        <v>322</v>
      </c>
      <c r="C197" s="46" t="s">
        <v>132</v>
      </c>
      <c r="D197" s="82">
        <v>74.048000000000002</v>
      </c>
      <c r="E197" s="43" t="s">
        <v>323</v>
      </c>
      <c r="F197" s="44" t="s">
        <v>203</v>
      </c>
      <c r="G197" s="44" t="s">
        <v>72</v>
      </c>
      <c r="H197" s="56" t="s">
        <v>109</v>
      </c>
      <c r="I197" s="56"/>
      <c r="J197" s="27">
        <v>101.58749999999999</v>
      </c>
      <c r="K197" s="28">
        <v>0.47879999999999995</v>
      </c>
      <c r="L197" s="27">
        <v>0</v>
      </c>
      <c r="M197" s="28">
        <v>0</v>
      </c>
      <c r="N197" s="27">
        <v>101.58749999999999</v>
      </c>
      <c r="O197" s="28">
        <v>0.47879999999999995</v>
      </c>
      <c r="P197" s="27">
        <v>0</v>
      </c>
      <c r="Q197" s="28">
        <v>0</v>
      </c>
      <c r="R197" s="27">
        <v>0</v>
      </c>
      <c r="S197" s="28">
        <v>0</v>
      </c>
      <c r="T197" s="27">
        <v>101.58749999999999</v>
      </c>
      <c r="U197" s="28">
        <v>0.47879999999999995</v>
      </c>
      <c r="V197" s="27">
        <v>0</v>
      </c>
      <c r="W197" s="28">
        <v>0</v>
      </c>
      <c r="X197" s="27">
        <v>0</v>
      </c>
      <c r="Y197" s="28">
        <v>0</v>
      </c>
      <c r="Z197" s="27">
        <v>33.862500000000004</v>
      </c>
      <c r="AA197" s="28">
        <v>0.15959999999999999</v>
      </c>
      <c r="AB197" s="27">
        <v>0</v>
      </c>
      <c r="AC197" s="28">
        <v>0</v>
      </c>
      <c r="AD197" s="27">
        <v>0</v>
      </c>
      <c r="AE197" s="28">
        <v>0</v>
      </c>
      <c r="AF197" s="44" t="s">
        <v>79</v>
      </c>
      <c r="AG197" s="44" t="s">
        <v>80</v>
      </c>
      <c r="AH197" s="43" t="s">
        <v>112</v>
      </c>
      <c r="AI197" s="43" t="s">
        <v>337</v>
      </c>
      <c r="AJ197" s="82">
        <v>4.5599999999999996</v>
      </c>
      <c r="AK197" s="86" t="s">
        <v>112</v>
      </c>
      <c r="AL197" s="21"/>
      <c r="AM197" s="20"/>
      <c r="AN197" s="20"/>
      <c r="AO197" s="20"/>
      <c r="AP197" s="20"/>
      <c r="AQ197" s="20" t="s">
        <v>361</v>
      </c>
    </row>
    <row r="198" spans="1:43" s="10" customFormat="1">
      <c r="A198" s="43" t="s">
        <v>404</v>
      </c>
      <c r="B198" s="55" t="s">
        <v>322</v>
      </c>
      <c r="C198" s="46" t="s">
        <v>132</v>
      </c>
      <c r="D198" s="96" t="s">
        <v>112</v>
      </c>
      <c r="E198" s="43" t="s">
        <v>423</v>
      </c>
      <c r="F198" s="44" t="s">
        <v>298</v>
      </c>
      <c r="G198" s="44" t="s">
        <v>424</v>
      </c>
      <c r="H198" s="56" t="s">
        <v>425</v>
      </c>
      <c r="I198" s="56"/>
      <c r="J198" s="27">
        <v>65.216999999999999</v>
      </c>
      <c r="K198" s="28">
        <v>0</v>
      </c>
      <c r="L198" s="27">
        <v>0</v>
      </c>
      <c r="M198" s="28">
        <v>0</v>
      </c>
      <c r="N198" s="27">
        <v>65.216999999999999</v>
      </c>
      <c r="O198" s="28">
        <v>0</v>
      </c>
      <c r="P198" s="27">
        <v>0</v>
      </c>
      <c r="Q198" s="28">
        <v>0</v>
      </c>
      <c r="R198" s="84">
        <v>0</v>
      </c>
      <c r="S198" s="28">
        <v>0</v>
      </c>
      <c r="T198" s="27">
        <v>0</v>
      </c>
      <c r="U198" s="28">
        <v>0</v>
      </c>
      <c r="V198" s="27">
        <v>0</v>
      </c>
      <c r="W198" s="28">
        <v>0</v>
      </c>
      <c r="X198" s="27">
        <v>0</v>
      </c>
      <c r="Y198" s="28">
        <v>0</v>
      </c>
      <c r="Z198" s="27">
        <v>0</v>
      </c>
      <c r="AA198" s="28">
        <v>0</v>
      </c>
      <c r="AB198" s="27">
        <v>0</v>
      </c>
      <c r="AC198" s="28">
        <v>0</v>
      </c>
      <c r="AD198" s="27">
        <v>0</v>
      </c>
      <c r="AE198" s="28">
        <v>0</v>
      </c>
      <c r="AF198" s="44" t="s">
        <v>79</v>
      </c>
      <c r="AG198" s="44" t="s">
        <v>207</v>
      </c>
      <c r="AH198" s="43" t="s">
        <v>112</v>
      </c>
      <c r="AI198" s="43" t="s">
        <v>112</v>
      </c>
      <c r="AJ198" s="82"/>
      <c r="AK198" s="86" t="s">
        <v>112</v>
      </c>
      <c r="AL198" s="21"/>
      <c r="AM198" s="12"/>
      <c r="AN198" s="12"/>
      <c r="AO198" s="12"/>
      <c r="AP198" s="12"/>
      <c r="AQ198" s="20" t="s">
        <v>427</v>
      </c>
    </row>
    <row r="199" spans="1:43" s="20" customFormat="1">
      <c r="A199" s="43" t="s">
        <v>404</v>
      </c>
      <c r="B199" s="55" t="s">
        <v>322</v>
      </c>
      <c r="C199" s="46" t="s">
        <v>132</v>
      </c>
      <c r="D199" s="96" t="s">
        <v>112</v>
      </c>
      <c r="E199" s="43" t="s">
        <v>445</v>
      </c>
      <c r="F199" s="44" t="s">
        <v>225</v>
      </c>
      <c r="G199" s="44" t="s">
        <v>446</v>
      </c>
      <c r="H199" s="56" t="s">
        <v>447</v>
      </c>
      <c r="I199" s="56"/>
      <c r="J199" s="27">
        <v>300</v>
      </c>
      <c r="K199" s="28">
        <v>30</v>
      </c>
      <c r="L199" s="27">
        <v>0</v>
      </c>
      <c r="M199" s="28">
        <v>0</v>
      </c>
      <c r="N199" s="27">
        <v>0</v>
      </c>
      <c r="O199" s="28">
        <v>0</v>
      </c>
      <c r="P199" s="27">
        <v>0</v>
      </c>
      <c r="Q199" s="28">
        <v>0</v>
      </c>
      <c r="R199" s="27">
        <v>0</v>
      </c>
      <c r="S199" s="28">
        <v>0</v>
      </c>
      <c r="T199" s="27">
        <v>0</v>
      </c>
      <c r="U199" s="28">
        <v>0</v>
      </c>
      <c r="V199" s="27">
        <v>0</v>
      </c>
      <c r="W199" s="28">
        <v>0</v>
      </c>
      <c r="X199" s="27">
        <v>0</v>
      </c>
      <c r="Y199" s="28">
        <v>0</v>
      </c>
      <c r="Z199" s="27">
        <v>0</v>
      </c>
      <c r="AA199" s="28">
        <v>0</v>
      </c>
      <c r="AB199" s="27">
        <v>0</v>
      </c>
      <c r="AC199" s="28">
        <v>0</v>
      </c>
      <c r="AD199" s="27">
        <v>0</v>
      </c>
      <c r="AE199" s="28">
        <v>0</v>
      </c>
      <c r="AF199" s="44" t="s">
        <v>79</v>
      </c>
      <c r="AG199" s="44" t="s">
        <v>207</v>
      </c>
      <c r="AH199" s="43" t="s">
        <v>112</v>
      </c>
      <c r="AI199" s="43" t="s">
        <v>112</v>
      </c>
      <c r="AJ199" s="82" t="s">
        <v>112</v>
      </c>
      <c r="AK199" s="86" t="s">
        <v>112</v>
      </c>
      <c r="AL199" s="21"/>
      <c r="AQ199" s="20" t="s">
        <v>448</v>
      </c>
    </row>
    <row r="200" spans="1:43" s="10" customFormat="1">
      <c r="A200" s="43" t="s">
        <v>404</v>
      </c>
      <c r="B200" s="55" t="s">
        <v>322</v>
      </c>
      <c r="C200" s="46" t="s">
        <v>132</v>
      </c>
      <c r="D200" s="82" t="s">
        <v>112</v>
      </c>
      <c r="E200" s="43" t="s">
        <v>450</v>
      </c>
      <c r="F200" s="44" t="s">
        <v>209</v>
      </c>
      <c r="G200" s="44" t="s">
        <v>446</v>
      </c>
      <c r="H200" s="56" t="s">
        <v>451</v>
      </c>
      <c r="I200" s="56"/>
      <c r="J200" s="27">
        <v>30</v>
      </c>
      <c r="K200" s="28">
        <v>0</v>
      </c>
      <c r="L200" s="27">
        <v>0</v>
      </c>
      <c r="M200" s="28">
        <v>0</v>
      </c>
      <c r="N200" s="27">
        <v>0</v>
      </c>
      <c r="O200" s="28">
        <v>0</v>
      </c>
      <c r="P200" s="27">
        <v>0</v>
      </c>
      <c r="Q200" s="28">
        <v>0</v>
      </c>
      <c r="R200" s="27">
        <v>0</v>
      </c>
      <c r="S200" s="28">
        <v>0</v>
      </c>
      <c r="T200" s="27">
        <v>0</v>
      </c>
      <c r="U200" s="28">
        <v>0</v>
      </c>
      <c r="V200" s="27">
        <v>0</v>
      </c>
      <c r="W200" s="28">
        <v>0</v>
      </c>
      <c r="X200" s="27">
        <v>0</v>
      </c>
      <c r="Y200" s="28">
        <v>0</v>
      </c>
      <c r="Z200" s="27">
        <v>0</v>
      </c>
      <c r="AA200" s="28">
        <v>0</v>
      </c>
      <c r="AB200" s="27">
        <v>0</v>
      </c>
      <c r="AC200" s="28">
        <v>0</v>
      </c>
      <c r="AD200" s="27">
        <v>0</v>
      </c>
      <c r="AE200" s="28">
        <v>0</v>
      </c>
      <c r="AF200" s="44" t="s">
        <v>79</v>
      </c>
      <c r="AG200" s="44" t="s">
        <v>207</v>
      </c>
      <c r="AH200" s="43" t="s">
        <v>112</v>
      </c>
      <c r="AI200" s="43" t="s">
        <v>112</v>
      </c>
      <c r="AJ200" s="82" t="s">
        <v>112</v>
      </c>
      <c r="AK200" s="86" t="s">
        <v>112</v>
      </c>
      <c r="AL200" s="21"/>
      <c r="AM200" s="20"/>
      <c r="AN200" s="20"/>
      <c r="AO200" s="20"/>
      <c r="AP200" s="20"/>
      <c r="AQ200" s="20" t="s">
        <v>448</v>
      </c>
    </row>
    <row r="201" spans="1:43" s="20" customFormat="1">
      <c r="A201" s="43" t="s">
        <v>428</v>
      </c>
      <c r="B201" s="55" t="s">
        <v>322</v>
      </c>
      <c r="C201" s="46" t="s">
        <v>69</v>
      </c>
      <c r="D201" s="96" t="s">
        <v>112</v>
      </c>
      <c r="E201" s="43" t="s">
        <v>423</v>
      </c>
      <c r="F201" s="44" t="s">
        <v>298</v>
      </c>
      <c r="G201" s="44" t="s">
        <v>424</v>
      </c>
      <c r="H201" s="56" t="s">
        <v>425</v>
      </c>
      <c r="I201" s="56"/>
      <c r="J201" s="27">
        <v>0</v>
      </c>
      <c r="K201" s="28">
        <v>0</v>
      </c>
      <c r="L201" s="27">
        <v>149.53299999999999</v>
      </c>
      <c r="M201" s="28">
        <v>0</v>
      </c>
      <c r="N201" s="27">
        <v>0</v>
      </c>
      <c r="O201" s="28">
        <v>0</v>
      </c>
      <c r="P201" s="27">
        <v>149.53299999999999</v>
      </c>
      <c r="Q201" s="28">
        <v>0</v>
      </c>
      <c r="R201" s="27">
        <v>0</v>
      </c>
      <c r="S201" s="28">
        <v>0</v>
      </c>
      <c r="T201" s="27">
        <v>0</v>
      </c>
      <c r="U201" s="28">
        <v>0</v>
      </c>
      <c r="V201" s="27">
        <v>0</v>
      </c>
      <c r="W201" s="28">
        <v>0</v>
      </c>
      <c r="X201" s="27">
        <v>0</v>
      </c>
      <c r="Y201" s="28">
        <v>0</v>
      </c>
      <c r="Z201" s="27">
        <v>0</v>
      </c>
      <c r="AA201" s="28">
        <v>0</v>
      </c>
      <c r="AB201" s="27">
        <v>0</v>
      </c>
      <c r="AC201" s="28">
        <v>0</v>
      </c>
      <c r="AD201" s="27">
        <v>0</v>
      </c>
      <c r="AE201" s="28">
        <v>0</v>
      </c>
      <c r="AF201" s="44" t="s">
        <v>79</v>
      </c>
      <c r="AG201" s="44" t="s">
        <v>207</v>
      </c>
      <c r="AH201" s="43" t="s">
        <v>112</v>
      </c>
      <c r="AI201" s="43" t="s">
        <v>112</v>
      </c>
      <c r="AJ201" s="82"/>
      <c r="AK201" s="86" t="s">
        <v>112</v>
      </c>
      <c r="AL201" s="21"/>
      <c r="AM201" s="21"/>
      <c r="AN201" s="21"/>
      <c r="AO201" s="21"/>
      <c r="AP201" s="21"/>
      <c r="AQ201" s="20" t="s">
        <v>427</v>
      </c>
    </row>
    <row r="202" spans="1:43" s="20" customFormat="1">
      <c r="A202" s="43" t="s">
        <v>428</v>
      </c>
      <c r="B202" s="55" t="s">
        <v>322</v>
      </c>
      <c r="C202" s="46" t="s">
        <v>69</v>
      </c>
      <c r="D202" s="96">
        <v>900</v>
      </c>
      <c r="E202" s="43" t="s">
        <v>432</v>
      </c>
      <c r="F202" s="44" t="s">
        <v>203</v>
      </c>
      <c r="G202" s="44" t="s">
        <v>72</v>
      </c>
      <c r="H202" s="56" t="s">
        <v>109</v>
      </c>
      <c r="I202" s="56"/>
      <c r="J202" s="27">
        <v>0</v>
      </c>
      <c r="K202" s="28">
        <v>0</v>
      </c>
      <c r="L202" s="27">
        <v>215</v>
      </c>
      <c r="M202" s="28">
        <v>2.5510373358322687</v>
      </c>
      <c r="N202" s="27">
        <v>0</v>
      </c>
      <c r="O202" s="28">
        <v>0</v>
      </c>
      <c r="P202" s="27">
        <v>204.25</v>
      </c>
      <c r="Q202" s="28">
        <v>2.3941347332389733</v>
      </c>
      <c r="R202" s="84">
        <v>0</v>
      </c>
      <c r="S202" s="28">
        <v>0</v>
      </c>
      <c r="T202" s="27">
        <v>209.625</v>
      </c>
      <c r="U202" s="85">
        <v>2.4571382788505254</v>
      </c>
      <c r="V202" s="27">
        <v>0</v>
      </c>
      <c r="W202" s="28">
        <v>0</v>
      </c>
      <c r="X202" s="84">
        <v>134.375</v>
      </c>
      <c r="Y202" s="85">
        <v>1.5750886402887982</v>
      </c>
      <c r="Z202" s="27">
        <v>130.40899999999999</v>
      </c>
      <c r="AA202" s="85">
        <v>1.5286008148198837</v>
      </c>
      <c r="AB202" s="27">
        <v>0</v>
      </c>
      <c r="AC202" s="28">
        <v>0</v>
      </c>
      <c r="AD202" s="27">
        <v>0</v>
      </c>
      <c r="AE202" s="28">
        <v>0</v>
      </c>
      <c r="AF202" s="44" t="s">
        <v>261</v>
      </c>
      <c r="AG202" s="44" t="s">
        <v>80</v>
      </c>
      <c r="AH202" s="43" t="s">
        <v>434</v>
      </c>
      <c r="AI202" s="43" t="s">
        <v>337</v>
      </c>
      <c r="AJ202" s="82">
        <v>49.5</v>
      </c>
      <c r="AK202" s="86" t="s">
        <v>112</v>
      </c>
      <c r="AL202" s="21"/>
      <c r="AM202" s="41"/>
      <c r="AN202" s="41"/>
      <c r="AO202" s="41"/>
      <c r="AP202" s="41"/>
      <c r="AQ202" s="20" t="s">
        <v>332</v>
      </c>
    </row>
    <row r="203" spans="1:43" s="12" customFormat="1">
      <c r="A203" s="43" t="s">
        <v>428</v>
      </c>
      <c r="B203" s="55" t="s">
        <v>322</v>
      </c>
      <c r="C203" s="46" t="s">
        <v>69</v>
      </c>
      <c r="D203" s="96" t="s">
        <v>112</v>
      </c>
      <c r="E203" s="43" t="s">
        <v>445</v>
      </c>
      <c r="F203" s="44" t="s">
        <v>225</v>
      </c>
      <c r="G203" s="44" t="s">
        <v>446</v>
      </c>
      <c r="H203" s="56" t="s">
        <v>447</v>
      </c>
      <c r="I203" s="56"/>
      <c r="J203" s="27">
        <v>281</v>
      </c>
      <c r="K203" s="28">
        <v>8.8000000000000007</v>
      </c>
      <c r="L203" s="27">
        <v>0</v>
      </c>
      <c r="M203" s="28">
        <v>0</v>
      </c>
      <c r="N203" s="27">
        <v>0</v>
      </c>
      <c r="O203" s="28">
        <v>0</v>
      </c>
      <c r="P203" s="27">
        <v>0</v>
      </c>
      <c r="Q203" s="28">
        <v>0</v>
      </c>
      <c r="R203" s="27">
        <v>0</v>
      </c>
      <c r="S203" s="28">
        <v>0</v>
      </c>
      <c r="T203" s="27">
        <v>0</v>
      </c>
      <c r="U203" s="28">
        <v>0</v>
      </c>
      <c r="V203" s="27">
        <v>0</v>
      </c>
      <c r="W203" s="28">
        <v>0</v>
      </c>
      <c r="X203" s="27">
        <v>0</v>
      </c>
      <c r="Y203" s="28">
        <v>0</v>
      </c>
      <c r="Z203" s="27">
        <v>0</v>
      </c>
      <c r="AA203" s="28">
        <v>0</v>
      </c>
      <c r="AB203" s="27">
        <v>0</v>
      </c>
      <c r="AC203" s="28">
        <v>0</v>
      </c>
      <c r="AD203" s="27">
        <v>0</v>
      </c>
      <c r="AE203" s="28">
        <v>0</v>
      </c>
      <c r="AF203" s="44" t="s">
        <v>79</v>
      </c>
      <c r="AG203" s="44" t="s">
        <v>207</v>
      </c>
      <c r="AH203" s="43" t="s">
        <v>112</v>
      </c>
      <c r="AI203" s="43" t="s">
        <v>112</v>
      </c>
      <c r="AJ203" s="82" t="s">
        <v>112</v>
      </c>
      <c r="AK203" s="86" t="s">
        <v>112</v>
      </c>
      <c r="AL203" s="21"/>
      <c r="AM203" s="20"/>
      <c r="AN203" s="20"/>
      <c r="AO203" s="20"/>
      <c r="AP203" s="20"/>
      <c r="AQ203" s="20" t="s">
        <v>427</v>
      </c>
    </row>
    <row r="204" spans="1:43" s="52" customFormat="1">
      <c r="A204" s="153" t="s">
        <v>428</v>
      </c>
      <c r="B204" s="155" t="s">
        <v>545</v>
      </c>
      <c r="C204" s="154" t="s">
        <v>69</v>
      </c>
      <c r="D204" s="157"/>
      <c r="E204" s="153"/>
      <c r="F204" s="159"/>
      <c r="G204" s="159"/>
      <c r="H204" s="161" t="s">
        <v>109</v>
      </c>
      <c r="I204" s="161" t="s">
        <v>546</v>
      </c>
      <c r="J204" s="163"/>
      <c r="K204" s="164"/>
      <c r="L204" s="163">
        <v>67.8</v>
      </c>
      <c r="M204" s="164">
        <v>0.8</v>
      </c>
      <c r="N204" s="163"/>
      <c r="O204" s="164"/>
      <c r="P204" s="163">
        <v>79.099999999999994</v>
      </c>
      <c r="Q204" s="164">
        <v>0.9</v>
      </c>
      <c r="R204" s="165"/>
      <c r="S204" s="164"/>
      <c r="T204" s="163">
        <v>73.45</v>
      </c>
      <c r="U204" s="164">
        <v>0.8</v>
      </c>
      <c r="V204" s="163"/>
      <c r="W204" s="164"/>
      <c r="X204" s="163">
        <v>67.8</v>
      </c>
      <c r="Y204" s="164">
        <v>0.8</v>
      </c>
      <c r="Z204" s="163"/>
      <c r="AA204" s="164"/>
      <c r="AB204" s="163"/>
      <c r="AC204" s="164"/>
      <c r="AD204" s="163"/>
      <c r="AE204" s="164"/>
      <c r="AF204" s="159" t="s">
        <v>261</v>
      </c>
      <c r="AG204" s="159" t="s">
        <v>80</v>
      </c>
      <c r="AH204" s="153"/>
      <c r="AI204" s="159"/>
      <c r="AJ204" s="159"/>
      <c r="AK204" s="166"/>
      <c r="AL204" s="166"/>
      <c r="AM204" s="166"/>
      <c r="AN204" s="166"/>
      <c r="AO204" s="166"/>
      <c r="AP204" s="166"/>
      <c r="AQ204" s="168"/>
    </row>
    <row r="205" spans="1:43" s="52" customFormat="1">
      <c r="A205" s="43" t="s">
        <v>253</v>
      </c>
      <c r="B205" s="11" t="s">
        <v>68</v>
      </c>
      <c r="C205" s="11" t="s">
        <v>112</v>
      </c>
      <c r="D205" s="13"/>
      <c r="E205" s="15" t="s">
        <v>70</v>
      </c>
      <c r="F205" s="11" t="s">
        <v>254</v>
      </c>
      <c r="G205" s="11" t="s">
        <v>112</v>
      </c>
      <c r="H205" s="18" t="s">
        <v>221</v>
      </c>
      <c r="I205" s="18" t="s">
        <v>319</v>
      </c>
      <c r="J205" s="24">
        <v>2029.8889285</v>
      </c>
      <c r="K205" s="25"/>
      <c r="L205" s="24">
        <v>2090.7855963550001</v>
      </c>
      <c r="M205" s="25"/>
      <c r="N205" s="24">
        <v>2153.50916424565</v>
      </c>
      <c r="O205" s="25"/>
      <c r="P205" s="24">
        <v>2218.1144391730199</v>
      </c>
      <c r="Q205" s="26"/>
      <c r="R205" s="24"/>
      <c r="S205" s="26"/>
      <c r="T205" s="24"/>
      <c r="U205" s="26"/>
      <c r="V205" s="24"/>
      <c r="W205" s="26"/>
      <c r="X205" s="24"/>
      <c r="Y205" s="26"/>
      <c r="Z205" s="24"/>
      <c r="AA205" s="26"/>
      <c r="AB205" s="24"/>
      <c r="AC205" s="26"/>
      <c r="AD205" s="24"/>
      <c r="AE205" s="26"/>
      <c r="AF205" s="29" t="s">
        <v>79</v>
      </c>
      <c r="AG205" s="11" t="s">
        <v>207</v>
      </c>
      <c r="AH205" s="18"/>
      <c r="AI205" s="11"/>
      <c r="AJ205" s="11"/>
      <c r="AK205" s="21"/>
      <c r="AL205" s="21" t="s">
        <v>112</v>
      </c>
      <c r="AM205" s="21"/>
      <c r="AN205" s="36">
        <v>0</v>
      </c>
      <c r="AO205" s="31"/>
      <c r="AP205" s="23">
        <v>0</v>
      </c>
      <c r="AQ205" s="21"/>
    </row>
    <row r="206" spans="1:43" s="52" customFormat="1">
      <c r="A206" s="43" t="s">
        <v>253</v>
      </c>
      <c r="B206" s="11" t="s">
        <v>68</v>
      </c>
      <c r="C206" s="11" t="s">
        <v>112</v>
      </c>
      <c r="D206" s="13"/>
      <c r="E206" s="15" t="s">
        <v>70</v>
      </c>
      <c r="F206" s="11" t="s">
        <v>254</v>
      </c>
      <c r="G206" s="11" t="s">
        <v>221</v>
      </c>
      <c r="H206" s="18" t="s">
        <v>221</v>
      </c>
      <c r="I206" s="18" t="s">
        <v>255</v>
      </c>
      <c r="J206" s="24">
        <v>322.5</v>
      </c>
      <c r="K206" s="25">
        <v>0</v>
      </c>
      <c r="L206" s="24"/>
      <c r="M206" s="25"/>
      <c r="N206" s="24"/>
      <c r="O206" s="25"/>
      <c r="P206" s="24"/>
      <c r="Q206" s="26"/>
      <c r="R206" s="24"/>
      <c r="S206" s="26"/>
      <c r="T206" s="24"/>
      <c r="U206" s="26"/>
      <c r="V206" s="24"/>
      <c r="W206" s="26"/>
      <c r="X206" s="24"/>
      <c r="Y206" s="26"/>
      <c r="Z206" s="24"/>
      <c r="AA206" s="26"/>
      <c r="AB206" s="24"/>
      <c r="AC206" s="26"/>
      <c r="AD206" s="24"/>
      <c r="AE206" s="26"/>
      <c r="AF206" s="29" t="s">
        <v>79</v>
      </c>
      <c r="AG206" s="11" t="s">
        <v>207</v>
      </c>
      <c r="AH206" s="18"/>
      <c r="AI206" s="11"/>
      <c r="AJ206" s="11"/>
      <c r="AK206" s="21"/>
      <c r="AL206" s="21" t="s">
        <v>112</v>
      </c>
      <c r="AM206" s="21"/>
      <c r="AN206" s="36">
        <v>0</v>
      </c>
      <c r="AO206" s="31"/>
      <c r="AP206" s="23">
        <v>0</v>
      </c>
      <c r="AQ206" s="21"/>
    </row>
    <row r="207" spans="1:43" s="52" customFormat="1">
      <c r="A207" s="43" t="s">
        <v>253</v>
      </c>
      <c r="B207" s="55" t="s">
        <v>322</v>
      </c>
      <c r="C207" s="44" t="s">
        <v>253</v>
      </c>
      <c r="D207" s="97" t="s">
        <v>112</v>
      </c>
      <c r="E207" s="43" t="s">
        <v>430</v>
      </c>
      <c r="F207" s="44" t="s">
        <v>254</v>
      </c>
      <c r="G207" s="44" t="s">
        <v>73</v>
      </c>
      <c r="H207" s="56" t="s">
        <v>431</v>
      </c>
      <c r="I207" s="56"/>
      <c r="J207" s="27">
        <f>200*1.075</f>
        <v>215</v>
      </c>
      <c r="K207" s="28">
        <v>0</v>
      </c>
      <c r="L207" s="27">
        <v>0</v>
      </c>
      <c r="M207" s="28">
        <v>0</v>
      </c>
      <c r="N207" s="27">
        <v>0</v>
      </c>
      <c r="O207" s="28">
        <v>0</v>
      </c>
      <c r="P207" s="27">
        <v>0</v>
      </c>
      <c r="Q207" s="28">
        <v>0</v>
      </c>
      <c r="R207" s="27">
        <v>0</v>
      </c>
      <c r="S207" s="28">
        <v>0</v>
      </c>
      <c r="T207" s="27">
        <v>0</v>
      </c>
      <c r="U207" s="28">
        <v>0</v>
      </c>
      <c r="V207" s="27">
        <v>0</v>
      </c>
      <c r="W207" s="28">
        <v>0</v>
      </c>
      <c r="X207" s="27">
        <v>0</v>
      </c>
      <c r="Y207" s="28">
        <v>0</v>
      </c>
      <c r="Z207" s="27">
        <v>0</v>
      </c>
      <c r="AA207" s="28">
        <v>0</v>
      </c>
      <c r="AB207" s="27">
        <v>0</v>
      </c>
      <c r="AC207" s="28">
        <v>0</v>
      </c>
      <c r="AD207" s="27">
        <v>0</v>
      </c>
      <c r="AE207" s="28">
        <v>0</v>
      </c>
      <c r="AF207" s="44" t="s">
        <v>79</v>
      </c>
      <c r="AG207" s="44" t="s">
        <v>207</v>
      </c>
      <c r="AH207" s="43" t="s">
        <v>112</v>
      </c>
      <c r="AI207" s="43" t="s">
        <v>112</v>
      </c>
      <c r="AJ207" s="82"/>
      <c r="AK207" s="86" t="s">
        <v>112</v>
      </c>
      <c r="AL207" s="21"/>
      <c r="AM207" s="10"/>
      <c r="AN207" s="10"/>
      <c r="AO207" s="10"/>
      <c r="AP207" s="10"/>
      <c r="AQ207" s="20" t="s">
        <v>112</v>
      </c>
    </row>
    <row r="208" spans="1:43" s="52" customFormat="1">
      <c r="A208" s="43" t="s">
        <v>253</v>
      </c>
      <c r="B208" s="44" t="s">
        <v>322</v>
      </c>
      <c r="C208" s="46" t="s">
        <v>253</v>
      </c>
      <c r="D208" s="96" t="s">
        <v>112</v>
      </c>
      <c r="E208" s="43" t="s">
        <v>430</v>
      </c>
      <c r="F208" s="44" t="s">
        <v>254</v>
      </c>
      <c r="G208" s="44" t="s">
        <v>424</v>
      </c>
      <c r="H208" s="56" t="s">
        <v>444</v>
      </c>
      <c r="I208" s="56"/>
      <c r="J208" s="27">
        <v>2029.8889800000002</v>
      </c>
      <c r="K208" s="28">
        <v>0</v>
      </c>
      <c r="L208" s="27">
        <v>2090.7856494000002</v>
      </c>
      <c r="M208" s="28">
        <v>0</v>
      </c>
      <c r="N208" s="27">
        <v>2153.5092188820004</v>
      </c>
      <c r="O208" s="28">
        <v>0</v>
      </c>
      <c r="P208" s="27">
        <v>2218.1144954484603</v>
      </c>
      <c r="Q208" s="28">
        <v>0</v>
      </c>
      <c r="R208" s="27">
        <v>0</v>
      </c>
      <c r="S208" s="28">
        <v>0</v>
      </c>
      <c r="T208" s="27">
        <v>0</v>
      </c>
      <c r="U208" s="28">
        <v>0</v>
      </c>
      <c r="V208" s="27">
        <v>0</v>
      </c>
      <c r="W208" s="28">
        <v>0</v>
      </c>
      <c r="X208" s="27">
        <v>0</v>
      </c>
      <c r="Y208" s="28">
        <v>0</v>
      </c>
      <c r="Z208" s="27">
        <v>0</v>
      </c>
      <c r="AA208" s="28">
        <v>0</v>
      </c>
      <c r="AB208" s="27">
        <v>0</v>
      </c>
      <c r="AC208" s="28">
        <v>0</v>
      </c>
      <c r="AD208" s="27">
        <v>0</v>
      </c>
      <c r="AE208" s="28">
        <v>0</v>
      </c>
      <c r="AF208" s="44" t="s">
        <v>79</v>
      </c>
      <c r="AG208" s="44" t="s">
        <v>207</v>
      </c>
      <c r="AH208" s="43" t="s">
        <v>112</v>
      </c>
      <c r="AI208" s="43" t="s">
        <v>112</v>
      </c>
      <c r="AJ208" s="82"/>
      <c r="AK208" s="86" t="s">
        <v>112</v>
      </c>
      <c r="AL208" s="21"/>
      <c r="AM208" s="10"/>
      <c r="AN208" s="10"/>
      <c r="AO208" s="10"/>
      <c r="AP208" s="10"/>
      <c r="AQ208" s="20" t="s">
        <v>112</v>
      </c>
    </row>
    <row r="209" spans="1:241" s="52" customFormat="1">
      <c r="A209" s="43" t="s">
        <v>253</v>
      </c>
      <c r="B209" s="11" t="s">
        <v>488</v>
      </c>
      <c r="C209" s="19"/>
      <c r="D209" s="134"/>
      <c r="E209" s="19"/>
      <c r="F209" s="16"/>
      <c r="G209" s="16"/>
      <c r="H209" s="18" t="s">
        <v>542</v>
      </c>
      <c r="I209" s="18"/>
      <c r="J209" s="119">
        <v>1764.39</v>
      </c>
      <c r="K209" s="137">
        <v>0</v>
      </c>
      <c r="L209" s="119">
        <v>1817.3217000000002</v>
      </c>
      <c r="M209" s="120">
        <v>0</v>
      </c>
      <c r="N209" s="119">
        <v>1871.8413510000003</v>
      </c>
      <c r="O209" s="120">
        <v>0</v>
      </c>
      <c r="P209" s="119">
        <v>1927.9965915300004</v>
      </c>
      <c r="Q209" s="120">
        <v>0</v>
      </c>
      <c r="R209" s="119"/>
      <c r="S209" s="120"/>
      <c r="T209" s="119"/>
      <c r="U209" s="120"/>
      <c r="V209" s="119"/>
      <c r="W209" s="120"/>
      <c r="X209" s="119"/>
      <c r="Y209" s="120"/>
      <c r="Z209" s="119"/>
      <c r="AA209" s="120"/>
      <c r="AB209" s="119"/>
      <c r="AC209" s="120"/>
      <c r="AD209" s="119"/>
      <c r="AE209" s="120"/>
      <c r="AF209" s="11"/>
      <c r="AG209" s="11"/>
      <c r="AH209" s="11"/>
      <c r="AI209" s="10"/>
      <c r="AJ209" s="10"/>
      <c r="AK209" s="121"/>
      <c r="AL209" s="121"/>
      <c r="AM209" s="121"/>
      <c r="AN209" s="121"/>
      <c r="AO209" s="121"/>
      <c r="AP209" s="121"/>
      <c r="AQ209" s="10"/>
    </row>
    <row r="210" spans="1:241" s="52" customFormat="1">
      <c r="A210" s="43" t="s">
        <v>253</v>
      </c>
      <c r="B210" s="11" t="s">
        <v>488</v>
      </c>
      <c r="C210" s="18"/>
      <c r="D210" s="70"/>
      <c r="E210" s="18"/>
      <c r="F210" s="11" t="s">
        <v>254</v>
      </c>
      <c r="G210" s="11" t="s">
        <v>460</v>
      </c>
      <c r="H210" s="12" t="s">
        <v>544</v>
      </c>
      <c r="I210" s="12"/>
      <c r="J210" s="119">
        <v>269</v>
      </c>
      <c r="K210" s="120">
        <v>0</v>
      </c>
      <c r="L210" s="119">
        <v>0</v>
      </c>
      <c r="M210" s="120">
        <v>0</v>
      </c>
      <c r="N210" s="119">
        <v>0</v>
      </c>
      <c r="O210" s="120">
        <v>0</v>
      </c>
      <c r="P210" s="119">
        <v>0</v>
      </c>
      <c r="Q210" s="120">
        <v>0</v>
      </c>
      <c r="R210" s="119"/>
      <c r="S210" s="120"/>
      <c r="T210" s="119"/>
      <c r="U210" s="120"/>
      <c r="V210" s="119"/>
      <c r="W210" s="120"/>
      <c r="X210" s="119"/>
      <c r="Y210" s="120"/>
      <c r="Z210" s="119"/>
      <c r="AA210" s="120"/>
      <c r="AB210" s="119"/>
      <c r="AC210" s="120"/>
      <c r="AD210" s="119"/>
      <c r="AE210" s="120"/>
      <c r="AF210" s="11" t="s">
        <v>79</v>
      </c>
      <c r="AG210" s="11" t="s">
        <v>207</v>
      </c>
      <c r="AH210" s="11"/>
      <c r="AI210" s="10"/>
      <c r="AJ210" s="10"/>
      <c r="AK210" s="121"/>
      <c r="AL210" s="121"/>
      <c r="AM210" s="121"/>
      <c r="AN210" s="121"/>
      <c r="AO210" s="121"/>
      <c r="AP210" s="121"/>
      <c r="AQ210" s="10"/>
    </row>
    <row r="211" spans="1:241" s="52" customFormat="1">
      <c r="A211" s="43" t="s">
        <v>253</v>
      </c>
      <c r="B211" s="46" t="s">
        <v>545</v>
      </c>
      <c r="C211" s="46" t="s">
        <v>253</v>
      </c>
      <c r="D211" s="85"/>
      <c r="E211" s="46"/>
      <c r="F211" s="46" t="s">
        <v>254</v>
      </c>
      <c r="G211" s="46" t="s">
        <v>221</v>
      </c>
      <c r="H211" s="50" t="s">
        <v>549</v>
      </c>
      <c r="I211" s="50"/>
      <c r="J211" s="84">
        <v>361</v>
      </c>
      <c r="K211" s="85"/>
      <c r="L211" s="84"/>
      <c r="M211" s="85"/>
      <c r="N211" s="84"/>
      <c r="O211" s="85"/>
      <c r="P211" s="84"/>
      <c r="Q211" s="85"/>
      <c r="R211" s="84"/>
      <c r="S211" s="85"/>
      <c r="T211" s="84"/>
      <c r="U211" s="85"/>
      <c r="V211" s="84"/>
      <c r="W211" s="85"/>
      <c r="X211" s="84"/>
      <c r="Y211" s="85"/>
      <c r="Z211" s="84"/>
      <c r="AA211" s="85"/>
      <c r="AB211" s="84"/>
      <c r="AC211" s="85"/>
      <c r="AD211" s="84"/>
      <c r="AE211" s="85"/>
      <c r="AF211" s="46" t="s">
        <v>79</v>
      </c>
      <c r="AG211" s="46" t="s">
        <v>207</v>
      </c>
      <c r="AH211" s="50"/>
      <c r="AI211" s="50"/>
      <c r="AJ211" s="50"/>
      <c r="AK211" s="50"/>
      <c r="AL211" s="50"/>
      <c r="AM211" s="50"/>
      <c r="AN211" s="50"/>
      <c r="AO211" s="50"/>
      <c r="AP211" s="50"/>
      <c r="AQ211" s="50"/>
    </row>
    <row r="212" spans="1:241" s="10" customFormat="1">
      <c r="A212" s="43" t="s">
        <v>253</v>
      </c>
      <c r="B212" s="44" t="s">
        <v>530</v>
      </c>
      <c r="C212" s="44" t="s">
        <v>253</v>
      </c>
      <c r="D212" s="114"/>
      <c r="E212" s="143" t="s">
        <v>465</v>
      </c>
      <c r="F212" s="44" t="s">
        <v>254</v>
      </c>
      <c r="G212" s="44"/>
      <c r="H212" s="56" t="s">
        <v>763</v>
      </c>
      <c r="I212" s="144" t="s">
        <v>764</v>
      </c>
      <c r="J212" s="27">
        <v>10019.3868</v>
      </c>
      <c r="K212" s="28"/>
      <c r="L212" s="27"/>
      <c r="M212" s="28"/>
      <c r="N212" s="27"/>
      <c r="O212" s="28"/>
      <c r="P212" s="27"/>
      <c r="Q212" s="28"/>
      <c r="R212" s="27"/>
      <c r="S212" s="28"/>
      <c r="T212" s="27"/>
      <c r="U212" s="28"/>
      <c r="V212" s="27"/>
      <c r="W212" s="28"/>
      <c r="X212" s="27"/>
      <c r="Y212" s="28"/>
      <c r="Z212" s="27"/>
      <c r="AA212" s="28"/>
      <c r="AB212" s="27"/>
      <c r="AC212" s="28"/>
      <c r="AD212" s="27"/>
      <c r="AE212" s="28"/>
      <c r="AF212" s="44" t="s">
        <v>79</v>
      </c>
      <c r="AG212" s="44" t="s">
        <v>207</v>
      </c>
      <c r="AH212" s="145"/>
      <c r="AI212" s="145"/>
      <c r="AJ212" s="145"/>
      <c r="AK212" s="147"/>
      <c r="AQ212" s="145"/>
    </row>
    <row r="213" spans="1:241" s="52" customFormat="1">
      <c r="A213" s="43" t="s">
        <v>253</v>
      </c>
      <c r="B213" s="44" t="s">
        <v>530</v>
      </c>
      <c r="C213" s="44" t="s">
        <v>253</v>
      </c>
      <c r="D213" s="114"/>
      <c r="E213" s="143" t="s">
        <v>465</v>
      </c>
      <c r="F213" s="44" t="s">
        <v>254</v>
      </c>
      <c r="G213" s="44"/>
      <c r="H213" s="56" t="s">
        <v>763</v>
      </c>
      <c r="I213" s="144" t="s">
        <v>766</v>
      </c>
      <c r="J213" s="27"/>
      <c r="K213" s="28"/>
      <c r="L213" s="27">
        <v>10319.968403999999</v>
      </c>
      <c r="M213" s="28"/>
      <c r="N213" s="27"/>
      <c r="O213" s="28"/>
      <c r="P213" s="27"/>
      <c r="Q213" s="28"/>
      <c r="R213" s="27"/>
      <c r="S213" s="28"/>
      <c r="T213" s="27"/>
      <c r="U213" s="28"/>
      <c r="V213" s="27"/>
      <c r="W213" s="28"/>
      <c r="X213" s="27"/>
      <c r="Y213" s="28"/>
      <c r="Z213" s="27"/>
      <c r="AA213" s="28"/>
      <c r="AB213" s="27"/>
      <c r="AC213" s="28"/>
      <c r="AD213" s="27"/>
      <c r="AE213" s="28"/>
      <c r="AF213" s="44" t="s">
        <v>79</v>
      </c>
      <c r="AG213" s="44" t="s">
        <v>207</v>
      </c>
      <c r="AH213" s="145"/>
      <c r="AI213" s="145"/>
      <c r="AJ213" s="145"/>
      <c r="AK213" s="147"/>
      <c r="AL213" s="10"/>
      <c r="AM213" s="10"/>
      <c r="AN213" s="10"/>
      <c r="AO213" s="10"/>
      <c r="AP213" s="10"/>
      <c r="AQ213" s="145"/>
    </row>
    <row r="214" spans="1:241" s="52" customFormat="1">
      <c r="A214" s="43" t="s">
        <v>253</v>
      </c>
      <c r="B214" s="44" t="s">
        <v>530</v>
      </c>
      <c r="C214" s="44" t="s">
        <v>253</v>
      </c>
      <c r="D214" s="114"/>
      <c r="E214" s="143" t="s">
        <v>465</v>
      </c>
      <c r="F214" s="44" t="s">
        <v>254</v>
      </c>
      <c r="G214" s="44"/>
      <c r="H214" s="56" t="s">
        <v>763</v>
      </c>
      <c r="I214" s="144" t="s">
        <v>767</v>
      </c>
      <c r="J214" s="27"/>
      <c r="K214" s="28"/>
      <c r="L214" s="27"/>
      <c r="M214" s="28"/>
      <c r="N214" s="27">
        <v>10629.567456119999</v>
      </c>
      <c r="O214" s="28"/>
      <c r="P214" s="27"/>
      <c r="Q214" s="28"/>
      <c r="R214" s="27"/>
      <c r="S214" s="28"/>
      <c r="T214" s="27"/>
      <c r="U214" s="28"/>
      <c r="V214" s="27"/>
      <c r="W214" s="28"/>
      <c r="X214" s="27"/>
      <c r="Y214" s="28"/>
      <c r="Z214" s="27"/>
      <c r="AA214" s="28"/>
      <c r="AB214" s="27"/>
      <c r="AC214" s="28"/>
      <c r="AD214" s="27"/>
      <c r="AE214" s="28"/>
      <c r="AF214" s="44" t="s">
        <v>79</v>
      </c>
      <c r="AG214" s="44" t="s">
        <v>207</v>
      </c>
      <c r="AH214" s="145"/>
      <c r="AI214" s="145"/>
      <c r="AJ214" s="145"/>
      <c r="AK214" s="147"/>
      <c r="AL214" s="10"/>
      <c r="AM214" s="10"/>
      <c r="AN214" s="10"/>
      <c r="AO214" s="10"/>
      <c r="AP214" s="10"/>
      <c r="AQ214" s="145"/>
    </row>
    <row r="215" spans="1:241" s="52" customFormat="1">
      <c r="A215" s="43" t="s">
        <v>253</v>
      </c>
      <c r="B215" s="46" t="s">
        <v>530</v>
      </c>
      <c r="C215" s="46"/>
      <c r="D215" s="28"/>
      <c r="E215" s="208" t="s">
        <v>465</v>
      </c>
      <c r="F215" s="46"/>
      <c r="G215" s="46"/>
      <c r="H215" s="56" t="s">
        <v>763</v>
      </c>
      <c r="I215" s="144" t="s">
        <v>768</v>
      </c>
      <c r="J215" s="84"/>
      <c r="K215" s="28"/>
      <c r="L215" s="84"/>
      <c r="M215" s="28"/>
      <c r="N215" s="84"/>
      <c r="O215" s="28"/>
      <c r="P215" s="84">
        <v>10948.4544798036</v>
      </c>
      <c r="Q215" s="85"/>
      <c r="R215" s="84"/>
      <c r="S215" s="85"/>
      <c r="T215" s="84"/>
      <c r="U215" s="85"/>
      <c r="V215" s="84"/>
      <c r="W215" s="85"/>
      <c r="X215" s="84"/>
      <c r="Y215" s="85"/>
      <c r="Z215" s="84"/>
      <c r="AA215" s="85"/>
      <c r="AB215" s="84"/>
      <c r="AC215" s="85"/>
      <c r="AD215" s="84"/>
      <c r="AE215" s="85"/>
      <c r="AF215" s="203"/>
      <c r="AG215" s="46"/>
      <c r="AH215" s="32"/>
      <c r="AI215" s="46"/>
      <c r="AJ215" s="46"/>
      <c r="AK215" s="212"/>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row>
    <row r="216" spans="1:241" s="52" customFormat="1">
      <c r="A216" s="43" t="s">
        <v>253</v>
      </c>
      <c r="B216" s="44" t="s">
        <v>530</v>
      </c>
      <c r="C216" s="44" t="s">
        <v>253</v>
      </c>
      <c r="D216" s="114"/>
      <c r="E216" s="143" t="s">
        <v>465</v>
      </c>
      <c r="F216" s="44" t="s">
        <v>254</v>
      </c>
      <c r="G216" s="46" t="s">
        <v>73</v>
      </c>
      <c r="H216" s="56" t="s">
        <v>727</v>
      </c>
      <c r="I216" s="144" t="s">
        <v>728</v>
      </c>
      <c r="J216" s="27">
        <v>100</v>
      </c>
      <c r="K216" s="28"/>
      <c r="L216" s="27"/>
      <c r="M216" s="28"/>
      <c r="N216" s="27"/>
      <c r="O216" s="28"/>
      <c r="P216" s="27"/>
      <c r="Q216" s="28"/>
      <c r="R216" s="27"/>
      <c r="S216" s="28"/>
      <c r="T216" s="27"/>
      <c r="U216" s="28"/>
      <c r="V216" s="27"/>
      <c r="W216" s="28"/>
      <c r="X216" s="27"/>
      <c r="Y216" s="28"/>
      <c r="Z216" s="27"/>
      <c r="AA216" s="28"/>
      <c r="AB216" s="27"/>
      <c r="AC216" s="28"/>
      <c r="AD216" s="27"/>
      <c r="AE216" s="28"/>
      <c r="AF216" s="44"/>
      <c r="AG216" s="44"/>
      <c r="AH216" s="145"/>
      <c r="AI216" s="145"/>
      <c r="AJ216" s="145"/>
      <c r="AK216" s="147"/>
      <c r="AL216" s="10"/>
      <c r="AM216" s="10"/>
      <c r="AN216" s="10"/>
      <c r="AO216" s="10"/>
      <c r="AP216" s="10"/>
      <c r="AQ216" s="145" t="s">
        <v>730</v>
      </c>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row>
    <row r="217" spans="1:241" s="52" customFormat="1">
      <c r="A217" s="43" t="s">
        <v>253</v>
      </c>
      <c r="B217" s="44" t="s">
        <v>530</v>
      </c>
      <c r="C217" s="44" t="s">
        <v>253</v>
      </c>
      <c r="D217" s="114"/>
      <c r="E217" s="143" t="s">
        <v>465</v>
      </c>
      <c r="F217" s="44" t="s">
        <v>254</v>
      </c>
      <c r="G217" s="44"/>
      <c r="H217" s="56" t="s">
        <v>877</v>
      </c>
      <c r="I217" s="144" t="s">
        <v>878</v>
      </c>
      <c r="J217" s="27">
        <v>77</v>
      </c>
      <c r="K217" s="28"/>
      <c r="L217" s="27">
        <v>77</v>
      </c>
      <c r="M217" s="28"/>
      <c r="N217" s="27"/>
      <c r="O217" s="28"/>
      <c r="P217" s="27"/>
      <c r="Q217" s="28"/>
      <c r="R217" s="27"/>
      <c r="S217" s="28"/>
      <c r="T217" s="27"/>
      <c r="U217" s="28"/>
      <c r="V217" s="27"/>
      <c r="W217" s="28"/>
      <c r="X217" s="27"/>
      <c r="Y217" s="28"/>
      <c r="Z217" s="27"/>
      <c r="AA217" s="28"/>
      <c r="AB217" s="27"/>
      <c r="AC217" s="28"/>
      <c r="AD217" s="27"/>
      <c r="AE217" s="28"/>
      <c r="AF217" s="44" t="s">
        <v>79</v>
      </c>
      <c r="AG217" s="44" t="s">
        <v>207</v>
      </c>
      <c r="AH217" s="145"/>
      <c r="AI217" s="145"/>
      <c r="AJ217" s="145"/>
      <c r="AK217" s="147"/>
      <c r="AL217" s="10"/>
      <c r="AM217" s="10"/>
      <c r="AN217" s="10"/>
      <c r="AO217" s="10"/>
      <c r="AP217" s="10"/>
      <c r="AQ217" s="145" t="s">
        <v>879</v>
      </c>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row>
    <row r="218" spans="1:241" s="52" customFormat="1">
      <c r="A218" s="43" t="s">
        <v>253</v>
      </c>
      <c r="B218" s="44" t="s">
        <v>530</v>
      </c>
      <c r="C218" s="44" t="s">
        <v>253</v>
      </c>
      <c r="D218" s="114"/>
      <c r="E218" s="143" t="s">
        <v>465</v>
      </c>
      <c r="F218" s="44" t="s">
        <v>254</v>
      </c>
      <c r="G218" s="44"/>
      <c r="H218" s="56" t="s">
        <v>756</v>
      </c>
      <c r="I218" s="144" t="s">
        <v>876</v>
      </c>
      <c r="J218" s="27">
        <v>283</v>
      </c>
      <c r="K218" s="28"/>
      <c r="L218" s="27"/>
      <c r="M218" s="28"/>
      <c r="N218" s="27"/>
      <c r="O218" s="28"/>
      <c r="P218" s="27"/>
      <c r="Q218" s="28"/>
      <c r="R218" s="27"/>
      <c r="S218" s="28"/>
      <c r="T218" s="27"/>
      <c r="U218" s="28"/>
      <c r="V218" s="27"/>
      <c r="W218" s="28"/>
      <c r="X218" s="27"/>
      <c r="Y218" s="28"/>
      <c r="Z218" s="27"/>
      <c r="AA218" s="28"/>
      <c r="AB218" s="27"/>
      <c r="AC218" s="28"/>
      <c r="AD218" s="27"/>
      <c r="AE218" s="28"/>
      <c r="AF218" s="44" t="s">
        <v>79</v>
      </c>
      <c r="AG218" s="44" t="s">
        <v>207</v>
      </c>
      <c r="AH218" s="145"/>
      <c r="AI218" s="145"/>
      <c r="AJ218" s="145"/>
      <c r="AK218" s="147"/>
      <c r="AL218" s="10"/>
      <c r="AM218" s="10"/>
      <c r="AN218" s="10"/>
      <c r="AO218" s="10"/>
      <c r="AP218" s="10"/>
      <c r="AQ218" s="145"/>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row>
    <row r="219" spans="1:241" s="52" customFormat="1">
      <c r="A219" s="43" t="s">
        <v>604</v>
      </c>
      <c r="B219" s="44" t="s">
        <v>530</v>
      </c>
      <c r="C219" s="46" t="s">
        <v>132</v>
      </c>
      <c r="D219" s="85"/>
      <c r="E219" s="143" t="s">
        <v>484</v>
      </c>
      <c r="F219" s="44" t="s">
        <v>71</v>
      </c>
      <c r="G219" s="46" t="s">
        <v>73</v>
      </c>
      <c r="H219" s="56" t="s">
        <v>591</v>
      </c>
      <c r="I219" s="144" t="s">
        <v>605</v>
      </c>
      <c r="J219" s="27"/>
      <c r="K219" s="28"/>
      <c r="L219" s="27"/>
      <c r="M219" s="28"/>
      <c r="N219" s="117"/>
      <c r="O219" s="114"/>
      <c r="P219" s="27"/>
      <c r="Q219" s="28"/>
      <c r="R219" s="27"/>
      <c r="S219" s="28"/>
      <c r="T219" s="27">
        <v>94.92</v>
      </c>
      <c r="U219" s="28">
        <v>0.12</v>
      </c>
      <c r="V219" s="27"/>
      <c r="W219" s="28"/>
      <c r="X219" s="27"/>
      <c r="Y219" s="28"/>
      <c r="Z219" s="27"/>
      <c r="AA219" s="28"/>
      <c r="AB219" s="27">
        <v>23.73</v>
      </c>
      <c r="AC219" s="28">
        <v>0.03</v>
      </c>
      <c r="AD219" s="27"/>
      <c r="AE219" s="28"/>
      <c r="AF219" s="44" t="s">
        <v>261</v>
      </c>
      <c r="AG219" s="44" t="s">
        <v>80</v>
      </c>
      <c r="AH219" s="145"/>
      <c r="AI219" s="145"/>
      <c r="AJ219" s="146"/>
      <c r="AK219" s="147">
        <v>480</v>
      </c>
      <c r="AL219" s="10"/>
      <c r="AM219" s="10"/>
      <c r="AN219" s="10"/>
      <c r="AO219" s="10"/>
      <c r="AP219" s="10"/>
      <c r="AQ219" s="145"/>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row>
    <row r="220" spans="1:241" s="52" customFormat="1">
      <c r="A220" s="43" t="s">
        <v>604</v>
      </c>
      <c r="B220" s="44" t="s">
        <v>530</v>
      </c>
      <c r="C220" s="46" t="s">
        <v>132</v>
      </c>
      <c r="D220" s="85"/>
      <c r="E220" s="143" t="s">
        <v>465</v>
      </c>
      <c r="F220" s="44" t="s">
        <v>298</v>
      </c>
      <c r="G220" s="44"/>
      <c r="H220" s="56" t="s">
        <v>769</v>
      </c>
      <c r="I220" s="144" t="s">
        <v>811</v>
      </c>
      <c r="J220" s="27"/>
      <c r="K220" s="28"/>
      <c r="L220" s="27">
        <v>60</v>
      </c>
      <c r="M220" s="28"/>
      <c r="N220" s="27"/>
      <c r="O220" s="28"/>
      <c r="P220" s="27">
        <v>60</v>
      </c>
      <c r="Q220" s="28"/>
      <c r="R220" s="27"/>
      <c r="S220" s="28"/>
      <c r="T220" s="27"/>
      <c r="U220" s="28"/>
      <c r="V220" s="27"/>
      <c r="W220" s="28"/>
      <c r="X220" s="27"/>
      <c r="Y220" s="28"/>
      <c r="Z220" s="27"/>
      <c r="AA220" s="28"/>
      <c r="AB220" s="27"/>
      <c r="AC220" s="28"/>
      <c r="AD220" s="27"/>
      <c r="AE220" s="28"/>
      <c r="AF220" s="44" t="s">
        <v>79</v>
      </c>
      <c r="AG220" s="44" t="s">
        <v>207</v>
      </c>
      <c r="AH220" s="145"/>
      <c r="AI220" s="145"/>
      <c r="AJ220" s="145"/>
      <c r="AK220" s="147"/>
      <c r="AL220" s="10"/>
      <c r="AM220" s="10"/>
      <c r="AN220" s="10"/>
      <c r="AO220" s="10"/>
      <c r="AP220" s="10"/>
      <c r="AQ220" s="145"/>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row>
    <row r="221" spans="1:241" s="52" customFormat="1">
      <c r="A221" s="21" t="s">
        <v>151</v>
      </c>
      <c r="B221" s="58" t="s">
        <v>68</v>
      </c>
      <c r="C221" s="71" t="s">
        <v>132</v>
      </c>
      <c r="D221" s="72"/>
      <c r="E221" s="15" t="s">
        <v>259</v>
      </c>
      <c r="F221" s="11" t="s">
        <v>71</v>
      </c>
      <c r="G221" s="71" t="s">
        <v>289</v>
      </c>
      <c r="H221" s="67"/>
      <c r="I221" s="67" t="s">
        <v>292</v>
      </c>
      <c r="J221" s="24"/>
      <c r="K221" s="25"/>
      <c r="L221" s="24">
        <v>1013.7755249999999</v>
      </c>
      <c r="M221" s="25"/>
      <c r="N221" s="24"/>
      <c r="O221" s="25"/>
      <c r="P221" s="24"/>
      <c r="Q221" s="25"/>
      <c r="R221" s="24"/>
      <c r="S221" s="73"/>
      <c r="T221" s="24"/>
      <c r="U221" s="73"/>
      <c r="V221" s="24"/>
      <c r="W221" s="73"/>
      <c r="X221" s="24"/>
      <c r="Y221" s="73"/>
      <c r="Z221" s="24"/>
      <c r="AA221" s="73"/>
      <c r="AB221" s="24"/>
      <c r="AC221" s="73"/>
      <c r="AD221" s="24"/>
      <c r="AE221" s="73"/>
      <c r="AF221" s="11" t="s">
        <v>261</v>
      </c>
      <c r="AG221" s="11" t="s">
        <v>80</v>
      </c>
      <c r="AH221" s="74"/>
      <c r="AI221" s="11"/>
      <c r="AJ221" s="11"/>
      <c r="AK221" s="21"/>
      <c r="AL221" s="21"/>
      <c r="AM221" s="21"/>
      <c r="AN221" s="36"/>
      <c r="AO221" s="31"/>
      <c r="AP221" s="23"/>
      <c r="AQ221" s="21"/>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row>
    <row r="222" spans="1:241" s="21" customFormat="1">
      <c r="A222" s="21" t="s">
        <v>151</v>
      </c>
      <c r="B222" s="11" t="s">
        <v>68</v>
      </c>
      <c r="C222" s="11" t="s">
        <v>132</v>
      </c>
      <c r="D222" s="13">
        <v>143.81818181818181</v>
      </c>
      <c r="E222" s="15" t="s">
        <v>70</v>
      </c>
      <c r="F222" s="11" t="s">
        <v>71</v>
      </c>
      <c r="G222" s="11" t="s">
        <v>72</v>
      </c>
      <c r="H222" s="18" t="s">
        <v>108</v>
      </c>
      <c r="I222" s="18" t="s">
        <v>109</v>
      </c>
      <c r="J222" s="24">
        <v>74.174999999999997</v>
      </c>
      <c r="K222" s="25">
        <v>0.69</v>
      </c>
      <c r="L222" s="24"/>
      <c r="M222" s="25"/>
      <c r="N222" s="24">
        <v>21.5</v>
      </c>
      <c r="O222" s="25">
        <v>0.21</v>
      </c>
      <c r="P222" s="24"/>
      <c r="Q222" s="26"/>
      <c r="R222" s="24"/>
      <c r="S222" s="26"/>
      <c r="T222" s="24">
        <v>68.8</v>
      </c>
      <c r="U222" s="26">
        <v>0.64</v>
      </c>
      <c r="V222" s="24"/>
      <c r="W222" s="26"/>
      <c r="X222" s="24"/>
      <c r="Y222" s="26"/>
      <c r="Z222" s="24"/>
      <c r="AA222" s="26"/>
      <c r="AB222" s="24">
        <v>17.2</v>
      </c>
      <c r="AC222" s="26">
        <v>0.16</v>
      </c>
      <c r="AD222" s="24"/>
      <c r="AE222" s="26"/>
      <c r="AF222" s="29" t="s">
        <v>79</v>
      </c>
      <c r="AG222" s="11" t="s">
        <v>80</v>
      </c>
      <c r="AH222" s="18"/>
      <c r="AI222" s="21" t="s">
        <v>81</v>
      </c>
      <c r="AL222" s="21" t="s">
        <v>112</v>
      </c>
      <c r="AN222" s="36">
        <v>1.7</v>
      </c>
      <c r="AO222" s="31"/>
      <c r="AP222" s="23" t="s">
        <v>112</v>
      </c>
      <c r="AQ222" s="21" t="s">
        <v>118</v>
      </c>
    </row>
    <row r="223" spans="1:241" s="52" customFormat="1">
      <c r="A223" s="21" t="s">
        <v>151</v>
      </c>
      <c r="B223" s="11" t="s">
        <v>68</v>
      </c>
      <c r="C223" s="11" t="s">
        <v>132</v>
      </c>
      <c r="D223" s="13"/>
      <c r="E223" s="15" t="s">
        <v>70</v>
      </c>
      <c r="F223" s="11" t="s">
        <v>71</v>
      </c>
      <c r="G223" s="11" t="s">
        <v>170</v>
      </c>
      <c r="H223" s="17" t="s">
        <v>176</v>
      </c>
      <c r="I223" s="18" t="s">
        <v>177</v>
      </c>
      <c r="J223" s="24">
        <v>191.35</v>
      </c>
      <c r="K223" s="25">
        <v>2</v>
      </c>
      <c r="L223" s="24"/>
      <c r="M223" s="25"/>
      <c r="N223" s="24"/>
      <c r="O223" s="25"/>
      <c r="P223" s="24"/>
      <c r="Q223" s="26"/>
      <c r="R223" s="24"/>
      <c r="S223" s="26"/>
      <c r="T223" s="24"/>
      <c r="U223" s="26"/>
      <c r="V223" s="24"/>
      <c r="W223" s="26"/>
      <c r="X223" s="24"/>
      <c r="Y223" s="26"/>
      <c r="Z223" s="24"/>
      <c r="AA223" s="26"/>
      <c r="AB223" s="24"/>
      <c r="AC223" s="26"/>
      <c r="AD223" s="24"/>
      <c r="AE223" s="26"/>
      <c r="AF223" s="29" t="s">
        <v>79</v>
      </c>
      <c r="AG223" s="11" t="s">
        <v>80</v>
      </c>
      <c r="AH223" s="18"/>
      <c r="AI223" s="11" t="s">
        <v>184</v>
      </c>
      <c r="AJ223" s="11"/>
      <c r="AK223" s="21"/>
      <c r="AL223" s="21" t="s">
        <v>82</v>
      </c>
      <c r="AM223" s="21"/>
      <c r="AN223" s="36">
        <v>2</v>
      </c>
      <c r="AO223" s="31"/>
      <c r="AP223" s="23"/>
      <c r="AQ223" s="21"/>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row>
    <row r="224" spans="1:241" s="52" customFormat="1">
      <c r="A224" s="21" t="s">
        <v>151</v>
      </c>
      <c r="B224" s="44" t="s">
        <v>530</v>
      </c>
      <c r="C224" s="46" t="s">
        <v>132</v>
      </c>
      <c r="D224" s="85">
        <v>149.55200000000002</v>
      </c>
      <c r="E224" s="143" t="s">
        <v>531</v>
      </c>
      <c r="F224" s="44" t="s">
        <v>71</v>
      </c>
      <c r="G224" s="46" t="s">
        <v>72</v>
      </c>
      <c r="H224" s="56" t="s">
        <v>591</v>
      </c>
      <c r="I224" s="144" t="s">
        <v>665</v>
      </c>
      <c r="J224" s="27">
        <v>62.149999999999991</v>
      </c>
      <c r="K224" s="28">
        <v>0.36</v>
      </c>
      <c r="L224" s="27"/>
      <c r="M224" s="28"/>
      <c r="N224" s="27">
        <v>62.149999999999991</v>
      </c>
      <c r="O224" s="28">
        <v>0.36</v>
      </c>
      <c r="P224" s="27"/>
      <c r="Q224" s="28"/>
      <c r="R224" s="27"/>
      <c r="S224" s="28"/>
      <c r="T224" s="27">
        <v>44</v>
      </c>
      <c r="U224" s="28">
        <v>0.36</v>
      </c>
      <c r="V224" s="27"/>
      <c r="W224" s="28"/>
      <c r="X224" s="27"/>
      <c r="Y224" s="28"/>
      <c r="Z224" s="27"/>
      <c r="AA224" s="28"/>
      <c r="AB224" s="27">
        <v>19</v>
      </c>
      <c r="AC224" s="28">
        <v>0.36</v>
      </c>
      <c r="AD224" s="27"/>
      <c r="AE224" s="28"/>
      <c r="AF224" s="44" t="s">
        <v>79</v>
      </c>
      <c r="AG224" s="44" t="s">
        <v>80</v>
      </c>
      <c r="AH224" s="145"/>
      <c r="AI224" s="145" t="s">
        <v>593</v>
      </c>
      <c r="AJ224" s="146">
        <v>1.44</v>
      </c>
      <c r="AK224" s="147">
        <v>4608</v>
      </c>
      <c r="AL224" s="10"/>
      <c r="AM224" s="10"/>
      <c r="AN224" s="10"/>
      <c r="AO224" s="10"/>
      <c r="AP224" s="10"/>
      <c r="AQ224" s="145" t="s">
        <v>596</v>
      </c>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row>
    <row r="225" spans="1:241" s="52" customFormat="1">
      <c r="A225" s="21" t="s">
        <v>151</v>
      </c>
      <c r="B225" s="44" t="s">
        <v>530</v>
      </c>
      <c r="C225" s="46" t="s">
        <v>132</v>
      </c>
      <c r="D225" s="85"/>
      <c r="E225" s="143" t="s">
        <v>465</v>
      </c>
      <c r="F225" s="44" t="s">
        <v>298</v>
      </c>
      <c r="G225" s="44"/>
      <c r="H225" s="56" t="s">
        <v>769</v>
      </c>
      <c r="I225" s="144" t="s">
        <v>812</v>
      </c>
      <c r="J225" s="27"/>
      <c r="K225" s="28"/>
      <c r="L225" s="27">
        <v>93.6</v>
      </c>
      <c r="M225" s="28"/>
      <c r="N225" s="27"/>
      <c r="O225" s="28"/>
      <c r="P225" s="27">
        <v>93.6</v>
      </c>
      <c r="Q225" s="28"/>
      <c r="R225" s="27"/>
      <c r="S225" s="28"/>
      <c r="T225" s="27"/>
      <c r="U225" s="28"/>
      <c r="V225" s="27"/>
      <c r="W225" s="28"/>
      <c r="X225" s="27"/>
      <c r="Y225" s="28"/>
      <c r="Z225" s="27"/>
      <c r="AA225" s="28"/>
      <c r="AB225" s="27"/>
      <c r="AC225" s="28"/>
      <c r="AD225" s="27"/>
      <c r="AE225" s="28"/>
      <c r="AF225" s="44" t="s">
        <v>79</v>
      </c>
      <c r="AG225" s="44" t="s">
        <v>207</v>
      </c>
      <c r="AH225" s="145"/>
      <c r="AI225" s="145"/>
      <c r="AJ225" s="145"/>
      <c r="AK225" s="147"/>
      <c r="AL225" s="10"/>
      <c r="AM225" s="10"/>
      <c r="AN225" s="10"/>
      <c r="AO225" s="10"/>
      <c r="AP225" s="10"/>
      <c r="AQ225" s="145"/>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row>
    <row r="226" spans="1:241" s="52" customFormat="1">
      <c r="A226" s="32" t="s">
        <v>152</v>
      </c>
      <c r="B226" s="11" t="s">
        <v>68</v>
      </c>
      <c r="C226" s="11" t="s">
        <v>132</v>
      </c>
      <c r="D226" s="13">
        <v>406.27272727272725</v>
      </c>
      <c r="E226" s="15" t="s">
        <v>70</v>
      </c>
      <c r="F226" s="11" t="s">
        <v>71</v>
      </c>
      <c r="G226" s="11" t="s">
        <v>72</v>
      </c>
      <c r="H226" s="18" t="s">
        <v>108</v>
      </c>
      <c r="I226" s="18" t="s">
        <v>109</v>
      </c>
      <c r="J226" s="24">
        <v>107.5</v>
      </c>
      <c r="K226" s="25">
        <v>1.5</v>
      </c>
      <c r="L226" s="24"/>
      <c r="M226" s="25"/>
      <c r="N226" s="24">
        <v>43</v>
      </c>
      <c r="O226" s="25">
        <v>0.6</v>
      </c>
      <c r="P226" s="24"/>
      <c r="Q226" s="26"/>
      <c r="R226" s="24"/>
      <c r="S226" s="26"/>
      <c r="T226" s="24">
        <v>53.75</v>
      </c>
      <c r="U226" s="26">
        <v>0.75</v>
      </c>
      <c r="V226" s="24"/>
      <c r="W226" s="26"/>
      <c r="X226" s="24">
        <v>37.625</v>
      </c>
      <c r="Y226" s="26">
        <v>0.53</v>
      </c>
      <c r="Z226" s="24"/>
      <c r="AA226" s="26"/>
      <c r="AB226" s="24">
        <v>37.625</v>
      </c>
      <c r="AC226" s="26">
        <v>0.53</v>
      </c>
      <c r="AD226" s="24"/>
      <c r="AE226" s="26"/>
      <c r="AF226" s="29" t="s">
        <v>79</v>
      </c>
      <c r="AG226" s="11" t="s">
        <v>80</v>
      </c>
      <c r="AH226" s="18"/>
      <c r="AI226" s="21" t="s">
        <v>81</v>
      </c>
      <c r="AJ226" s="21"/>
      <c r="AK226" s="21"/>
      <c r="AL226" s="21" t="s">
        <v>112</v>
      </c>
      <c r="AM226" s="21"/>
      <c r="AN226" s="36">
        <v>3.91</v>
      </c>
      <c r="AO226" s="31"/>
      <c r="AP226" s="23" t="s">
        <v>112</v>
      </c>
      <c r="AQ226" s="21" t="s">
        <v>128</v>
      </c>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row>
    <row r="227" spans="1:241" s="52" customFormat="1">
      <c r="A227" s="32" t="s">
        <v>152</v>
      </c>
      <c r="B227" s="44" t="s">
        <v>530</v>
      </c>
      <c r="C227" s="46" t="s">
        <v>132</v>
      </c>
      <c r="D227" s="85">
        <v>411.71519999999998</v>
      </c>
      <c r="E227" s="143" t="s">
        <v>465</v>
      </c>
      <c r="F227" s="44" t="s">
        <v>71</v>
      </c>
      <c r="G227" s="46" t="s">
        <v>72</v>
      </c>
      <c r="H227" s="56" t="s">
        <v>591</v>
      </c>
      <c r="I227" s="144" t="s">
        <v>666</v>
      </c>
      <c r="J227" s="27">
        <v>88.988</v>
      </c>
      <c r="K227" s="28">
        <v>0.95299999999999996</v>
      </c>
      <c r="L227" s="27"/>
      <c r="M227" s="28"/>
      <c r="N227" s="27">
        <v>88.988</v>
      </c>
      <c r="O227" s="28">
        <v>0.95299999999999996</v>
      </c>
      <c r="P227" s="27"/>
      <c r="Q227" s="28"/>
      <c r="R227" s="27"/>
      <c r="S227" s="28"/>
      <c r="T227" s="27">
        <v>71.19</v>
      </c>
      <c r="U227" s="28">
        <v>0.76100000000000001</v>
      </c>
      <c r="V227" s="27"/>
      <c r="W227" s="28"/>
      <c r="X227" s="27">
        <v>71.19</v>
      </c>
      <c r="Y227" s="28">
        <v>0.76200000000000001</v>
      </c>
      <c r="Z227" s="27"/>
      <c r="AA227" s="28"/>
      <c r="AB227" s="27">
        <v>35.594999999999999</v>
      </c>
      <c r="AC227" s="28">
        <v>0.38100000000000001</v>
      </c>
      <c r="AD227" s="27"/>
      <c r="AE227" s="28"/>
      <c r="AF227" s="44" t="s">
        <v>79</v>
      </c>
      <c r="AG227" s="44" t="s">
        <v>80</v>
      </c>
      <c r="AH227" s="145"/>
      <c r="AI227" s="145" t="s">
        <v>593</v>
      </c>
      <c r="AJ227" s="146" t="s">
        <v>617</v>
      </c>
      <c r="AK227" s="147">
        <v>12191.999999999998</v>
      </c>
      <c r="AL227" s="10"/>
      <c r="AM227" s="10"/>
      <c r="AN227" s="10"/>
      <c r="AO227" s="10"/>
      <c r="AP227" s="10"/>
      <c r="AQ227" s="145"/>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row>
    <row r="228" spans="1:241" s="52" customFormat="1">
      <c r="A228" s="32" t="s">
        <v>152</v>
      </c>
      <c r="B228" s="44" t="s">
        <v>530</v>
      </c>
      <c r="C228" s="46" t="s">
        <v>132</v>
      </c>
      <c r="D228" s="85"/>
      <c r="E228" s="143" t="s">
        <v>465</v>
      </c>
      <c r="F228" s="44" t="s">
        <v>298</v>
      </c>
      <c r="G228" s="44"/>
      <c r="H228" s="56" t="s">
        <v>769</v>
      </c>
      <c r="I228" s="144" t="s">
        <v>813</v>
      </c>
      <c r="J228" s="27">
        <v>60</v>
      </c>
      <c r="K228" s="28"/>
      <c r="L228" s="27"/>
      <c r="M228" s="28"/>
      <c r="N228" s="27">
        <v>60</v>
      </c>
      <c r="O228" s="28"/>
      <c r="P228" s="27"/>
      <c r="Q228" s="28"/>
      <c r="R228" s="27"/>
      <c r="S228" s="28"/>
      <c r="T228" s="27"/>
      <c r="U228" s="28"/>
      <c r="V228" s="27"/>
      <c r="W228" s="28"/>
      <c r="X228" s="27"/>
      <c r="Y228" s="28"/>
      <c r="Z228" s="27"/>
      <c r="AA228" s="28"/>
      <c r="AB228" s="27"/>
      <c r="AC228" s="28"/>
      <c r="AD228" s="27"/>
      <c r="AE228" s="28"/>
      <c r="AF228" s="44" t="s">
        <v>79</v>
      </c>
      <c r="AG228" s="44" t="s">
        <v>207</v>
      </c>
      <c r="AH228" s="145"/>
      <c r="AI228" s="145"/>
      <c r="AJ228" s="145"/>
      <c r="AK228" s="147"/>
      <c r="AL228" s="10"/>
      <c r="AM228" s="10"/>
      <c r="AN228" s="10"/>
      <c r="AO228" s="10"/>
      <c r="AP228" s="10"/>
      <c r="AQ228" s="145"/>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row>
    <row r="229" spans="1:241" s="52" customFormat="1">
      <c r="A229" s="202" t="s">
        <v>667</v>
      </c>
      <c r="B229" s="44" t="s">
        <v>530</v>
      </c>
      <c r="C229" s="46" t="s">
        <v>132</v>
      </c>
      <c r="D229" s="85">
        <v>0</v>
      </c>
      <c r="E229" s="143" t="s">
        <v>465</v>
      </c>
      <c r="F229" s="44" t="s">
        <v>71</v>
      </c>
      <c r="G229" s="46" t="s">
        <v>72</v>
      </c>
      <c r="H229" s="56" t="s">
        <v>591</v>
      </c>
      <c r="I229" s="144" t="s">
        <v>668</v>
      </c>
      <c r="J229" s="27">
        <v>46.472000000000001</v>
      </c>
      <c r="K229" s="28">
        <v>0</v>
      </c>
      <c r="L229" s="27"/>
      <c r="M229" s="28"/>
      <c r="N229" s="27">
        <v>46.472000000000001</v>
      </c>
      <c r="O229" s="28">
        <v>0</v>
      </c>
      <c r="P229" s="27"/>
      <c r="Q229" s="28"/>
      <c r="R229" s="27"/>
      <c r="S229" s="28"/>
      <c r="T229" s="27">
        <v>37.177999999999997</v>
      </c>
      <c r="U229" s="28">
        <v>0</v>
      </c>
      <c r="V229" s="27"/>
      <c r="W229" s="28"/>
      <c r="X229" s="27">
        <v>37.177999999999997</v>
      </c>
      <c r="Y229" s="28">
        <v>0</v>
      </c>
      <c r="Z229" s="27"/>
      <c r="AA229" s="28"/>
      <c r="AB229" s="27">
        <v>18.588000000000001</v>
      </c>
      <c r="AC229" s="28">
        <v>0</v>
      </c>
      <c r="AD229" s="27"/>
      <c r="AE229" s="28"/>
      <c r="AF229" s="44" t="s">
        <v>79</v>
      </c>
      <c r="AG229" s="44" t="s">
        <v>80</v>
      </c>
      <c r="AH229" s="145"/>
      <c r="AI229" s="145" t="s">
        <v>593</v>
      </c>
      <c r="AJ229" s="146" t="s">
        <v>617</v>
      </c>
      <c r="AK229" s="147">
        <v>0</v>
      </c>
      <c r="AL229" s="10"/>
      <c r="AM229" s="10"/>
      <c r="AN229" s="10"/>
      <c r="AO229" s="10"/>
      <c r="AP229" s="10"/>
      <c r="AQ229" s="145"/>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row>
    <row r="230" spans="1:241" s="52" customFormat="1">
      <c r="A230" s="202" t="s">
        <v>667</v>
      </c>
      <c r="B230" s="44" t="s">
        <v>530</v>
      </c>
      <c r="C230" s="46" t="s">
        <v>132</v>
      </c>
      <c r="D230" s="85"/>
      <c r="E230" s="143" t="s">
        <v>465</v>
      </c>
      <c r="F230" s="44" t="s">
        <v>298</v>
      </c>
      <c r="G230" s="44"/>
      <c r="H230" s="56" t="s">
        <v>769</v>
      </c>
      <c r="I230" s="144" t="s">
        <v>814</v>
      </c>
      <c r="J230" s="27">
        <v>60</v>
      </c>
      <c r="K230" s="28"/>
      <c r="L230" s="27"/>
      <c r="M230" s="28"/>
      <c r="N230" s="27">
        <v>60</v>
      </c>
      <c r="O230" s="28"/>
      <c r="P230" s="27"/>
      <c r="Q230" s="28"/>
      <c r="R230" s="27"/>
      <c r="S230" s="28"/>
      <c r="T230" s="27"/>
      <c r="U230" s="28"/>
      <c r="V230" s="27"/>
      <c r="W230" s="28"/>
      <c r="X230" s="27"/>
      <c r="Y230" s="28"/>
      <c r="Z230" s="27"/>
      <c r="AA230" s="28"/>
      <c r="AB230" s="27"/>
      <c r="AC230" s="28"/>
      <c r="AD230" s="27"/>
      <c r="AE230" s="28"/>
      <c r="AF230" s="44" t="s">
        <v>79</v>
      </c>
      <c r="AG230" s="44" t="s">
        <v>207</v>
      </c>
      <c r="AH230" s="145"/>
      <c r="AI230" s="145"/>
      <c r="AJ230" s="145"/>
      <c r="AK230" s="147"/>
      <c r="AL230" s="10"/>
      <c r="AM230" s="10"/>
      <c r="AN230" s="10"/>
      <c r="AO230" s="10"/>
      <c r="AP230" s="10"/>
      <c r="AQ230" s="145"/>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row>
    <row r="231" spans="1:241" s="52" customFormat="1">
      <c r="A231" s="20" t="s">
        <v>405</v>
      </c>
      <c r="B231" s="55" t="s">
        <v>322</v>
      </c>
      <c r="C231" s="46" t="s">
        <v>132</v>
      </c>
      <c r="D231" s="82">
        <v>17.494880000000002</v>
      </c>
      <c r="E231" s="43" t="s">
        <v>323</v>
      </c>
      <c r="F231" s="44" t="s">
        <v>203</v>
      </c>
      <c r="G231" s="44" t="s">
        <v>72</v>
      </c>
      <c r="H231" s="56" t="s">
        <v>109</v>
      </c>
      <c r="I231" s="56"/>
      <c r="J231" s="27">
        <v>15.696000000000002</v>
      </c>
      <c r="K231" s="28">
        <v>2.181818181818182E-2</v>
      </c>
      <c r="L231" s="27">
        <v>15.696000000000002</v>
      </c>
      <c r="M231" s="28">
        <v>2.181818181818182E-2</v>
      </c>
      <c r="N231" s="27">
        <v>15.696000000000002</v>
      </c>
      <c r="O231" s="28">
        <v>2.181818181818182E-2</v>
      </c>
      <c r="P231" s="27">
        <v>5.2320000000000011</v>
      </c>
      <c r="Q231" s="28">
        <v>7.2727272727272745E-3</v>
      </c>
      <c r="R231" s="27">
        <v>0</v>
      </c>
      <c r="S231" s="28">
        <v>0</v>
      </c>
      <c r="T231" s="27">
        <v>0</v>
      </c>
      <c r="U231" s="28">
        <v>0</v>
      </c>
      <c r="V231" s="27">
        <v>0</v>
      </c>
      <c r="W231" s="28">
        <v>0</v>
      </c>
      <c r="X231" s="27">
        <v>0</v>
      </c>
      <c r="Y231" s="28">
        <v>0</v>
      </c>
      <c r="Z231" s="27">
        <v>0</v>
      </c>
      <c r="AA231" s="28">
        <v>0</v>
      </c>
      <c r="AB231" s="27">
        <v>0</v>
      </c>
      <c r="AC231" s="28">
        <v>0</v>
      </c>
      <c r="AD231" s="27">
        <v>0</v>
      </c>
      <c r="AE231" s="28">
        <v>0</v>
      </c>
      <c r="AF231" s="44" t="s">
        <v>79</v>
      </c>
      <c r="AG231" s="44" t="s">
        <v>80</v>
      </c>
      <c r="AH231" s="43" t="s">
        <v>112</v>
      </c>
      <c r="AI231" s="43" t="s">
        <v>337</v>
      </c>
      <c r="AJ231" s="82">
        <v>1</v>
      </c>
      <c r="AK231" s="86" t="s">
        <v>112</v>
      </c>
      <c r="AL231" s="21"/>
      <c r="AM231" s="33"/>
      <c r="AN231" s="33"/>
      <c r="AO231" s="33"/>
      <c r="AP231" s="33"/>
      <c r="AQ231" s="20" t="s">
        <v>406</v>
      </c>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row>
    <row r="232" spans="1:241" s="52" customFormat="1">
      <c r="A232" s="20" t="s">
        <v>405</v>
      </c>
      <c r="B232" s="44" t="s">
        <v>530</v>
      </c>
      <c r="C232" s="46" t="s">
        <v>132</v>
      </c>
      <c r="D232" s="85"/>
      <c r="E232" s="143" t="s">
        <v>531</v>
      </c>
      <c r="F232" s="44" t="s">
        <v>71</v>
      </c>
      <c r="G232" s="46" t="s">
        <v>72</v>
      </c>
      <c r="H232" s="56" t="s">
        <v>591</v>
      </c>
      <c r="I232" s="20" t="s">
        <v>669</v>
      </c>
      <c r="J232" s="27">
        <v>4</v>
      </c>
      <c r="K232" s="28">
        <v>8.1818181818181807E-3</v>
      </c>
      <c r="L232" s="27">
        <v>7</v>
      </c>
      <c r="M232" s="28">
        <v>8.1818181818181807E-3</v>
      </c>
      <c r="N232" s="27">
        <v>3</v>
      </c>
      <c r="O232" s="28">
        <v>8.1818181818181807E-3</v>
      </c>
      <c r="P232" s="27">
        <v>3</v>
      </c>
      <c r="Q232" s="28">
        <v>2.7272727272727271E-3</v>
      </c>
      <c r="R232" s="27">
        <v>3</v>
      </c>
      <c r="S232" s="28">
        <v>0</v>
      </c>
      <c r="T232" s="27"/>
      <c r="U232" s="28"/>
      <c r="V232" s="27"/>
      <c r="W232" s="28"/>
      <c r="X232" s="27"/>
      <c r="Y232" s="28"/>
      <c r="Z232" s="27"/>
      <c r="AA232" s="28"/>
      <c r="AB232" s="27"/>
      <c r="AC232" s="28"/>
      <c r="AD232" s="27"/>
      <c r="AE232" s="28"/>
      <c r="AF232" s="44" t="s">
        <v>79</v>
      </c>
      <c r="AG232" s="44" t="s">
        <v>80</v>
      </c>
      <c r="AH232" s="145"/>
      <c r="AI232" s="145" t="s">
        <v>593</v>
      </c>
      <c r="AJ232" s="146">
        <v>9.4700000000000006E-2</v>
      </c>
      <c r="AK232" s="147">
        <v>87.272727272727266</v>
      </c>
      <c r="AL232" s="10"/>
      <c r="AM232" s="10"/>
      <c r="AN232" s="10"/>
      <c r="AO232" s="10"/>
      <c r="AP232" s="10"/>
      <c r="AQ232" s="145"/>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row>
    <row r="233" spans="1:241" s="52" customFormat="1">
      <c r="A233" s="20" t="s">
        <v>405</v>
      </c>
      <c r="B233" s="44" t="s">
        <v>530</v>
      </c>
      <c r="C233" s="46" t="s">
        <v>132</v>
      </c>
      <c r="D233" s="85"/>
      <c r="E233" s="143" t="s">
        <v>465</v>
      </c>
      <c r="F233" s="44" t="s">
        <v>298</v>
      </c>
      <c r="G233" s="44"/>
      <c r="H233" s="56" t="s">
        <v>769</v>
      </c>
      <c r="I233" s="20" t="s">
        <v>815</v>
      </c>
      <c r="J233" s="27">
        <v>60</v>
      </c>
      <c r="K233" s="28"/>
      <c r="L233" s="27"/>
      <c r="M233" s="28"/>
      <c r="N233" s="27">
        <v>60</v>
      </c>
      <c r="O233" s="28"/>
      <c r="P233" s="84"/>
      <c r="Q233" s="28"/>
      <c r="R233" s="27"/>
      <c r="S233" s="28"/>
      <c r="T233" s="27"/>
      <c r="U233" s="28"/>
      <c r="V233" s="27"/>
      <c r="W233" s="28"/>
      <c r="X233" s="27"/>
      <c r="Y233" s="28"/>
      <c r="Z233" s="27"/>
      <c r="AA233" s="28"/>
      <c r="AB233" s="27"/>
      <c r="AC233" s="28"/>
      <c r="AD233" s="27"/>
      <c r="AE233" s="28"/>
      <c r="AF233" s="44" t="s">
        <v>79</v>
      </c>
      <c r="AG233" s="44" t="s">
        <v>207</v>
      </c>
      <c r="AH233" s="145"/>
      <c r="AI233" s="145"/>
      <c r="AJ233" s="145"/>
      <c r="AK233" s="147"/>
      <c r="AL233" s="10"/>
      <c r="AM233" s="10"/>
      <c r="AN233" s="10"/>
      <c r="AO233" s="10"/>
      <c r="AP233" s="10"/>
      <c r="AQ233" s="145"/>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row>
    <row r="234" spans="1:241" s="52" customFormat="1">
      <c r="A234" s="43" t="s">
        <v>670</v>
      </c>
      <c r="B234" s="44" t="s">
        <v>530</v>
      </c>
      <c r="C234" s="46" t="s">
        <v>132</v>
      </c>
      <c r="D234" s="85">
        <v>36.720320000000001</v>
      </c>
      <c r="E234" s="143" t="s">
        <v>465</v>
      </c>
      <c r="F234" s="44" t="s">
        <v>71</v>
      </c>
      <c r="G234" s="46" t="s">
        <v>72</v>
      </c>
      <c r="H234" s="56" t="s">
        <v>591</v>
      </c>
      <c r="I234" s="20" t="s">
        <v>671</v>
      </c>
      <c r="J234" s="27">
        <v>37.29</v>
      </c>
      <c r="K234" s="28">
        <v>0.08</v>
      </c>
      <c r="L234" s="27"/>
      <c r="M234" s="28"/>
      <c r="N234" s="27">
        <v>37.29</v>
      </c>
      <c r="O234" s="28">
        <v>0.08</v>
      </c>
      <c r="P234" s="27"/>
      <c r="Q234" s="28"/>
      <c r="R234" s="27"/>
      <c r="S234" s="28"/>
      <c r="T234" s="27"/>
      <c r="U234" s="28"/>
      <c r="V234" s="27"/>
      <c r="W234" s="28"/>
      <c r="X234" s="27"/>
      <c r="Y234" s="28"/>
      <c r="Z234" s="27"/>
      <c r="AA234" s="28"/>
      <c r="AB234" s="27"/>
      <c r="AC234" s="28"/>
      <c r="AD234" s="27"/>
      <c r="AE234" s="28"/>
      <c r="AF234" s="44" t="s">
        <v>79</v>
      </c>
      <c r="AG234" s="44" t="s">
        <v>80</v>
      </c>
      <c r="AH234" s="145"/>
      <c r="AI234" s="145" t="s">
        <v>593</v>
      </c>
      <c r="AJ234" s="146">
        <v>0.2</v>
      </c>
      <c r="AK234" s="147">
        <v>512</v>
      </c>
      <c r="AL234" s="10"/>
      <c r="AM234" s="10"/>
      <c r="AN234" s="10"/>
      <c r="AO234" s="10"/>
      <c r="AP234" s="10"/>
      <c r="AQ234" s="145"/>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row>
    <row r="235" spans="1:241" s="52" customFormat="1">
      <c r="A235" s="43" t="s">
        <v>670</v>
      </c>
      <c r="B235" s="44" t="s">
        <v>530</v>
      </c>
      <c r="C235" s="46" t="s">
        <v>132</v>
      </c>
      <c r="D235" s="85"/>
      <c r="E235" s="143" t="s">
        <v>465</v>
      </c>
      <c r="F235" s="44" t="s">
        <v>298</v>
      </c>
      <c r="G235" s="44"/>
      <c r="H235" s="56" t="s">
        <v>769</v>
      </c>
      <c r="I235" s="20" t="s">
        <v>816</v>
      </c>
      <c r="J235" s="27">
        <v>100</v>
      </c>
      <c r="K235" s="28"/>
      <c r="L235" s="27"/>
      <c r="M235" s="28"/>
      <c r="N235" s="27">
        <v>100</v>
      </c>
      <c r="O235" s="28"/>
      <c r="P235" s="84"/>
      <c r="Q235" s="28"/>
      <c r="R235" s="27"/>
      <c r="S235" s="28"/>
      <c r="T235" s="27"/>
      <c r="U235" s="28"/>
      <c r="V235" s="27"/>
      <c r="W235" s="28"/>
      <c r="X235" s="27"/>
      <c r="Y235" s="28"/>
      <c r="Z235" s="27"/>
      <c r="AA235" s="28"/>
      <c r="AB235" s="27"/>
      <c r="AC235" s="28"/>
      <c r="AD235" s="27"/>
      <c r="AE235" s="28"/>
      <c r="AF235" s="44" t="s">
        <v>79</v>
      </c>
      <c r="AG235" s="44" t="s">
        <v>207</v>
      </c>
      <c r="AH235" s="145"/>
      <c r="AI235" s="145"/>
      <c r="AJ235" s="145"/>
      <c r="AK235" s="147"/>
      <c r="AL235" s="10"/>
      <c r="AM235" s="10"/>
      <c r="AN235" s="10"/>
      <c r="AO235" s="10"/>
      <c r="AP235" s="10"/>
      <c r="AQ235" s="145"/>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row>
    <row r="236" spans="1:241" s="52" customFormat="1">
      <c r="A236" s="43" t="s">
        <v>153</v>
      </c>
      <c r="B236" s="11" t="s">
        <v>68</v>
      </c>
      <c r="C236" s="11" t="s">
        <v>132</v>
      </c>
      <c r="D236" s="13">
        <v>331.72727272727275</v>
      </c>
      <c r="E236" s="15" t="s">
        <v>70</v>
      </c>
      <c r="F236" s="11" t="s">
        <v>71</v>
      </c>
      <c r="G236" s="11" t="s">
        <v>72</v>
      </c>
      <c r="H236" s="18" t="s">
        <v>108</v>
      </c>
      <c r="I236" s="18" t="s">
        <v>109</v>
      </c>
      <c r="J236" s="24">
        <v>107.5</v>
      </c>
      <c r="K236" s="25">
        <v>1.23</v>
      </c>
      <c r="L236" s="24"/>
      <c r="M236" s="25"/>
      <c r="N236" s="24">
        <v>43</v>
      </c>
      <c r="O236" s="25">
        <v>0.49</v>
      </c>
      <c r="P236" s="24"/>
      <c r="Q236" s="26"/>
      <c r="R236" s="24"/>
      <c r="S236" s="26"/>
      <c r="T236" s="24">
        <v>53.75</v>
      </c>
      <c r="U236" s="26">
        <v>0.61</v>
      </c>
      <c r="V236" s="24"/>
      <c r="W236" s="26"/>
      <c r="X236" s="24">
        <v>37.625</v>
      </c>
      <c r="Y236" s="26">
        <v>0.43</v>
      </c>
      <c r="Z236" s="24"/>
      <c r="AA236" s="26"/>
      <c r="AB236" s="24">
        <v>37.625</v>
      </c>
      <c r="AC236" s="26">
        <v>0.43</v>
      </c>
      <c r="AD236" s="24"/>
      <c r="AE236" s="26"/>
      <c r="AF236" s="29" t="s">
        <v>79</v>
      </c>
      <c r="AG236" s="11" t="s">
        <v>80</v>
      </c>
      <c r="AH236" s="18"/>
      <c r="AI236" s="21" t="s">
        <v>81</v>
      </c>
      <c r="AJ236" s="21"/>
      <c r="AK236" s="21"/>
      <c r="AL236" s="21" t="s">
        <v>112</v>
      </c>
      <c r="AM236" s="21"/>
      <c r="AN236" s="36">
        <v>3.19</v>
      </c>
      <c r="AO236" s="31"/>
      <c r="AP236" s="23" t="s">
        <v>112</v>
      </c>
      <c r="AQ236" s="21" t="s">
        <v>118</v>
      </c>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row>
    <row r="237" spans="1:241" s="52" customFormat="1">
      <c r="A237" s="43" t="s">
        <v>153</v>
      </c>
      <c r="B237" s="44" t="s">
        <v>530</v>
      </c>
      <c r="C237" s="46" t="s">
        <v>132</v>
      </c>
      <c r="D237" s="85">
        <v>331.7</v>
      </c>
      <c r="E237" s="143" t="s">
        <v>531</v>
      </c>
      <c r="F237" s="44" t="s">
        <v>71</v>
      </c>
      <c r="G237" s="46" t="s">
        <v>72</v>
      </c>
      <c r="H237" s="56" t="s">
        <v>591</v>
      </c>
      <c r="I237" s="20" t="s">
        <v>673</v>
      </c>
      <c r="J237" s="27">
        <v>107</v>
      </c>
      <c r="K237" s="28">
        <v>0.8</v>
      </c>
      <c r="L237" s="27"/>
      <c r="M237" s="28"/>
      <c r="N237" s="27"/>
      <c r="O237" s="28"/>
      <c r="P237" s="27">
        <v>107</v>
      </c>
      <c r="Q237" s="28">
        <v>0.8</v>
      </c>
      <c r="R237" s="27"/>
      <c r="S237" s="28"/>
      <c r="T237" s="27">
        <v>106</v>
      </c>
      <c r="U237" s="28">
        <v>0.8</v>
      </c>
      <c r="V237" s="27"/>
      <c r="W237" s="28"/>
      <c r="X237" s="27"/>
      <c r="Y237" s="28"/>
      <c r="Z237" s="27">
        <v>36</v>
      </c>
      <c r="AA237" s="28">
        <v>0.8</v>
      </c>
      <c r="AB237" s="27"/>
      <c r="AC237" s="28"/>
      <c r="AD237" s="27"/>
      <c r="AE237" s="28"/>
      <c r="AF237" s="44" t="s">
        <v>79</v>
      </c>
      <c r="AG237" s="44" t="s">
        <v>80</v>
      </c>
      <c r="AH237" s="145"/>
      <c r="AI237" s="145" t="s">
        <v>593</v>
      </c>
      <c r="AJ237" s="146">
        <v>6.4</v>
      </c>
      <c r="AK237" s="147">
        <v>10240</v>
      </c>
      <c r="AL237" s="10"/>
      <c r="AM237" s="10"/>
      <c r="AN237" s="10"/>
      <c r="AO237" s="10"/>
      <c r="AP237" s="10"/>
      <c r="AQ237" s="145" t="s">
        <v>596</v>
      </c>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row>
    <row r="238" spans="1:241" s="52" customFormat="1">
      <c r="A238" s="43" t="s">
        <v>153</v>
      </c>
      <c r="B238" s="44" t="s">
        <v>530</v>
      </c>
      <c r="C238" s="46" t="s">
        <v>132</v>
      </c>
      <c r="D238" s="85"/>
      <c r="E238" s="143" t="s">
        <v>465</v>
      </c>
      <c r="F238" s="44" t="s">
        <v>298</v>
      </c>
      <c r="G238" s="44"/>
      <c r="H238" s="56" t="s">
        <v>769</v>
      </c>
      <c r="I238" s="20" t="s">
        <v>817</v>
      </c>
      <c r="J238" s="27">
        <v>60</v>
      </c>
      <c r="K238" s="28"/>
      <c r="L238" s="27"/>
      <c r="M238" s="28"/>
      <c r="N238" s="27">
        <v>60</v>
      </c>
      <c r="O238" s="28"/>
      <c r="P238" s="84"/>
      <c r="Q238" s="28"/>
      <c r="R238" s="27"/>
      <c r="S238" s="28"/>
      <c r="T238" s="27"/>
      <c r="U238" s="28"/>
      <c r="V238" s="27"/>
      <c r="W238" s="28"/>
      <c r="X238" s="27"/>
      <c r="Y238" s="28"/>
      <c r="Z238" s="27"/>
      <c r="AA238" s="28"/>
      <c r="AB238" s="27"/>
      <c r="AC238" s="28"/>
      <c r="AD238" s="27"/>
      <c r="AE238" s="28"/>
      <c r="AF238" s="44" t="s">
        <v>79</v>
      </c>
      <c r="AG238" s="44" t="s">
        <v>207</v>
      </c>
      <c r="AH238" s="145"/>
      <c r="AI238" s="145"/>
      <c r="AJ238" s="145"/>
      <c r="AK238" s="147"/>
      <c r="AL238" s="20"/>
      <c r="AM238" s="20"/>
      <c r="AN238" s="20"/>
      <c r="AO238" s="20"/>
      <c r="AP238" s="20"/>
      <c r="AQ238" s="145"/>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row>
    <row r="239" spans="1:241" s="52" customFormat="1">
      <c r="A239" s="32" t="s">
        <v>97</v>
      </c>
      <c r="B239" s="11" t="s">
        <v>68</v>
      </c>
      <c r="C239" s="11"/>
      <c r="D239" s="13"/>
      <c r="E239" s="15" t="s">
        <v>70</v>
      </c>
      <c r="F239" s="11" t="s">
        <v>71</v>
      </c>
      <c r="G239" s="11" t="s">
        <v>72</v>
      </c>
      <c r="H239" s="17" t="s">
        <v>96</v>
      </c>
      <c r="I239" s="17" t="s">
        <v>98</v>
      </c>
      <c r="J239" s="24"/>
      <c r="K239" s="25"/>
      <c r="L239" s="24">
        <v>1075</v>
      </c>
      <c r="M239" s="25">
        <v>4.2</v>
      </c>
      <c r="N239" s="24"/>
      <c r="O239" s="25"/>
      <c r="P239" s="24"/>
      <c r="Q239" s="25"/>
      <c r="R239" s="24"/>
      <c r="S239" s="26"/>
      <c r="T239" s="24"/>
      <c r="U239" s="26"/>
      <c r="V239" s="24"/>
      <c r="W239" s="26"/>
      <c r="X239" s="24"/>
      <c r="Y239" s="26"/>
      <c r="Z239" s="24"/>
      <c r="AA239" s="26"/>
      <c r="AB239" s="24"/>
      <c r="AC239" s="26"/>
      <c r="AD239" s="24"/>
      <c r="AE239" s="26"/>
      <c r="AF239" s="29" t="s">
        <v>79</v>
      </c>
      <c r="AG239" s="11" t="s">
        <v>80</v>
      </c>
      <c r="AH239" s="18"/>
      <c r="AI239" s="21"/>
      <c r="AJ239" s="21"/>
      <c r="AK239" s="21"/>
      <c r="AL239" s="21" t="s">
        <v>82</v>
      </c>
      <c r="AM239" s="21"/>
      <c r="AN239" s="36">
        <v>0</v>
      </c>
      <c r="AO239" s="31"/>
      <c r="AP239" s="23"/>
      <c r="AQ239" s="21" t="s">
        <v>99</v>
      </c>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row>
    <row r="240" spans="1:241" s="52" customFormat="1">
      <c r="A240" s="32" t="s">
        <v>97</v>
      </c>
      <c r="B240" s="55" t="s">
        <v>322</v>
      </c>
      <c r="C240" s="46" t="s">
        <v>69</v>
      </c>
      <c r="D240" s="82">
        <v>9761.8946880000003</v>
      </c>
      <c r="E240" s="43" t="s">
        <v>323</v>
      </c>
      <c r="F240" s="44" t="s">
        <v>203</v>
      </c>
      <c r="G240" s="44" t="s">
        <v>170</v>
      </c>
      <c r="H240" s="56" t="s">
        <v>109</v>
      </c>
      <c r="I240" s="56"/>
      <c r="J240" s="27">
        <v>76.100207373482036</v>
      </c>
      <c r="K240" s="28">
        <v>0.47374899158695394</v>
      </c>
      <c r="L240" s="27">
        <v>76.100207373482036</v>
      </c>
      <c r="M240" s="28">
        <v>0.47374899158695394</v>
      </c>
      <c r="N240" s="27">
        <v>76.100207373482036</v>
      </c>
      <c r="O240" s="28">
        <v>0.47374899158695394</v>
      </c>
      <c r="P240" s="27">
        <v>76.100207373482036</v>
      </c>
      <c r="Q240" s="28">
        <v>0.47374899158695394</v>
      </c>
      <c r="R240" s="27">
        <v>33.822314388214238</v>
      </c>
      <c r="S240" s="28">
        <v>0.21055510737197955</v>
      </c>
      <c r="T240" s="27">
        <v>0</v>
      </c>
      <c r="U240" s="28">
        <v>0</v>
      </c>
      <c r="V240" s="27">
        <v>0</v>
      </c>
      <c r="W240" s="28">
        <v>0</v>
      </c>
      <c r="X240" s="27">
        <v>0</v>
      </c>
      <c r="Y240" s="28">
        <v>0</v>
      </c>
      <c r="Z240" s="27">
        <v>0</v>
      </c>
      <c r="AA240" s="28">
        <v>0</v>
      </c>
      <c r="AB240" s="27">
        <v>0</v>
      </c>
      <c r="AC240" s="28">
        <v>0</v>
      </c>
      <c r="AD240" s="27">
        <v>0</v>
      </c>
      <c r="AE240" s="28">
        <v>0</v>
      </c>
      <c r="AF240" s="44" t="s">
        <v>79</v>
      </c>
      <c r="AG240" s="44" t="s">
        <v>80</v>
      </c>
      <c r="AH240" s="43" t="s">
        <v>112</v>
      </c>
      <c r="AI240" s="43" t="s">
        <v>330</v>
      </c>
      <c r="AJ240" s="82">
        <v>903.76</v>
      </c>
      <c r="AK240" s="86" t="s">
        <v>112</v>
      </c>
      <c r="AL240" s="21"/>
      <c r="AM240" s="20"/>
      <c r="AN240" s="20"/>
      <c r="AO240" s="20"/>
      <c r="AP240" s="20"/>
      <c r="AQ240" s="20" t="s">
        <v>332</v>
      </c>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row>
    <row r="241" spans="1:43">
      <c r="A241" s="32" t="s">
        <v>97</v>
      </c>
      <c r="B241" s="55" t="s">
        <v>322</v>
      </c>
      <c r="C241" s="46" t="s">
        <v>69</v>
      </c>
      <c r="D241" s="82">
        <v>9761.8946880000003</v>
      </c>
      <c r="E241" s="43" t="s">
        <v>323</v>
      </c>
      <c r="F241" s="44" t="s">
        <v>203</v>
      </c>
      <c r="G241" s="44" t="s">
        <v>72</v>
      </c>
      <c r="H241" s="56" t="s">
        <v>109</v>
      </c>
      <c r="I241" s="56"/>
      <c r="J241" s="27">
        <v>152.20041474696407</v>
      </c>
      <c r="K241" s="28">
        <v>0.47374899158695394</v>
      </c>
      <c r="L241" s="27">
        <v>152.20041474696407</v>
      </c>
      <c r="M241" s="28">
        <v>0.47374899158695394</v>
      </c>
      <c r="N241" s="27">
        <v>152.20041474696407</v>
      </c>
      <c r="O241" s="28">
        <v>0.47374899158695394</v>
      </c>
      <c r="P241" s="27">
        <v>152.20041474696407</v>
      </c>
      <c r="Q241" s="28">
        <v>0.47374899158695394</v>
      </c>
      <c r="R241" s="27">
        <v>67.644628776428476</v>
      </c>
      <c r="S241" s="28">
        <v>0.21055510737197955</v>
      </c>
      <c r="T241" s="27">
        <v>0</v>
      </c>
      <c r="U241" s="28">
        <v>0</v>
      </c>
      <c r="V241" s="27">
        <v>0</v>
      </c>
      <c r="W241" s="28">
        <v>0</v>
      </c>
      <c r="X241" s="27">
        <v>0</v>
      </c>
      <c r="Y241" s="28">
        <v>0</v>
      </c>
      <c r="Z241" s="27">
        <v>0</v>
      </c>
      <c r="AA241" s="28">
        <v>0</v>
      </c>
      <c r="AB241" s="27">
        <v>0</v>
      </c>
      <c r="AC241" s="28">
        <v>0</v>
      </c>
      <c r="AD241" s="27">
        <v>0</v>
      </c>
      <c r="AE241" s="28">
        <v>0</v>
      </c>
      <c r="AF241" s="44" t="s">
        <v>79</v>
      </c>
      <c r="AG241" s="44" t="s">
        <v>80</v>
      </c>
      <c r="AH241" s="43" t="s">
        <v>112</v>
      </c>
      <c r="AI241" s="43" t="s">
        <v>112</v>
      </c>
      <c r="AJ241" s="82">
        <v>536.90420784000003</v>
      </c>
      <c r="AK241" s="86" t="s">
        <v>112</v>
      </c>
      <c r="AL241" s="21"/>
      <c r="AM241" s="20"/>
      <c r="AN241" s="20"/>
      <c r="AO241" s="20"/>
      <c r="AP241" s="20"/>
      <c r="AQ241" s="20" t="s">
        <v>332</v>
      </c>
    </row>
    <row r="242" spans="1:43">
      <c r="A242" s="32" t="s">
        <v>97</v>
      </c>
      <c r="B242" s="55" t="s">
        <v>322</v>
      </c>
      <c r="C242" s="46" t="s">
        <v>69</v>
      </c>
      <c r="D242" s="82">
        <v>9761.8946880000003</v>
      </c>
      <c r="E242" s="43" t="s">
        <v>323</v>
      </c>
      <c r="F242" s="44" t="s">
        <v>203</v>
      </c>
      <c r="G242" s="44" t="s">
        <v>170</v>
      </c>
      <c r="H242" s="56" t="s">
        <v>347</v>
      </c>
      <c r="I242" s="56"/>
      <c r="J242" s="27">
        <v>1875.0994948062221</v>
      </c>
      <c r="K242" s="28">
        <v>22.182651068333396</v>
      </c>
      <c r="L242" s="27">
        <v>1875.0994948062221</v>
      </c>
      <c r="M242" s="28">
        <v>22.182651068333396</v>
      </c>
      <c r="N242" s="27">
        <v>1875.0994948062221</v>
      </c>
      <c r="O242" s="28">
        <v>22.182651068333396</v>
      </c>
      <c r="P242" s="27">
        <v>1875.0994948062221</v>
      </c>
      <c r="Q242" s="28">
        <v>22.182651068333396</v>
      </c>
      <c r="R242" s="27">
        <v>833.3775532472099</v>
      </c>
      <c r="S242" s="28">
        <v>9.8589560303703987</v>
      </c>
      <c r="T242" s="27">
        <v>0</v>
      </c>
      <c r="U242" s="28">
        <v>0</v>
      </c>
      <c r="V242" s="27">
        <v>0</v>
      </c>
      <c r="W242" s="28">
        <v>0</v>
      </c>
      <c r="X242" s="27">
        <v>0</v>
      </c>
      <c r="Y242" s="28">
        <v>0</v>
      </c>
      <c r="Z242" s="27">
        <v>0</v>
      </c>
      <c r="AA242" s="28">
        <v>0</v>
      </c>
      <c r="AB242" s="27">
        <v>0</v>
      </c>
      <c r="AC242" s="28">
        <v>0</v>
      </c>
      <c r="AD242" s="27">
        <v>0</v>
      </c>
      <c r="AE242" s="28">
        <v>0</v>
      </c>
      <c r="AF242" s="44" t="s">
        <v>79</v>
      </c>
      <c r="AG242" s="44" t="s">
        <v>80</v>
      </c>
      <c r="AH242" s="43" t="s">
        <v>112</v>
      </c>
      <c r="AI242" s="43" t="s">
        <v>112</v>
      </c>
      <c r="AJ242" s="82">
        <v>903.76</v>
      </c>
      <c r="AK242" s="86" t="s">
        <v>348</v>
      </c>
      <c r="AL242" s="21"/>
      <c r="AM242" s="20"/>
      <c r="AN242" s="20"/>
      <c r="AO242" s="20"/>
      <c r="AP242" s="20"/>
      <c r="AQ242" s="20" t="s">
        <v>332</v>
      </c>
    </row>
    <row r="243" spans="1:43" s="21" customFormat="1">
      <c r="A243" s="32" t="s">
        <v>97</v>
      </c>
      <c r="B243" s="55" t="s">
        <v>322</v>
      </c>
      <c r="C243" s="46" t="s">
        <v>69</v>
      </c>
      <c r="D243" s="82">
        <v>9761.8946880000003</v>
      </c>
      <c r="E243" s="43" t="s">
        <v>323</v>
      </c>
      <c r="F243" s="44" t="s">
        <v>203</v>
      </c>
      <c r="G243" s="44" t="s">
        <v>170</v>
      </c>
      <c r="H243" s="56" t="s">
        <v>365</v>
      </c>
      <c r="I243" s="56"/>
      <c r="J243" s="27">
        <v>445.13981637278636</v>
      </c>
      <c r="K243" s="28">
        <v>1.7107602473973342</v>
      </c>
      <c r="L243" s="27">
        <v>445.13981637278636</v>
      </c>
      <c r="M243" s="28">
        <v>1.7107602473973342</v>
      </c>
      <c r="N243" s="27">
        <v>445.13981637278636</v>
      </c>
      <c r="O243" s="28">
        <v>1.7107602473973342</v>
      </c>
      <c r="P243" s="27">
        <v>445.13981637278636</v>
      </c>
      <c r="Q243" s="28">
        <v>1.7107602473973342</v>
      </c>
      <c r="R243" s="27">
        <v>197.83991838790507</v>
      </c>
      <c r="S243" s="28">
        <v>0.7603378877321485</v>
      </c>
      <c r="T243" s="27">
        <v>0</v>
      </c>
      <c r="U243" s="28">
        <v>0</v>
      </c>
      <c r="V243" s="27">
        <v>0</v>
      </c>
      <c r="W243" s="28">
        <v>0</v>
      </c>
      <c r="X243" s="27">
        <v>0</v>
      </c>
      <c r="Y243" s="28">
        <v>0</v>
      </c>
      <c r="Z243" s="27">
        <v>0</v>
      </c>
      <c r="AA243" s="28">
        <v>0</v>
      </c>
      <c r="AB243" s="27">
        <v>0</v>
      </c>
      <c r="AC243" s="28">
        <v>0</v>
      </c>
      <c r="AD243" s="27">
        <v>0</v>
      </c>
      <c r="AE243" s="28">
        <v>0</v>
      </c>
      <c r="AF243" s="44" t="s">
        <v>79</v>
      </c>
      <c r="AG243" s="44" t="s">
        <v>80</v>
      </c>
      <c r="AH243" s="43" t="s">
        <v>112</v>
      </c>
      <c r="AI243" s="43" t="s">
        <v>112</v>
      </c>
      <c r="AJ243" s="82">
        <v>903.76</v>
      </c>
      <c r="AK243" s="86" t="s">
        <v>366</v>
      </c>
      <c r="AM243" s="20"/>
      <c r="AN243" s="20"/>
      <c r="AO243" s="20"/>
      <c r="AP243" s="20"/>
      <c r="AQ243" s="20" t="s">
        <v>332</v>
      </c>
    </row>
    <row r="244" spans="1:43" s="20" customFormat="1">
      <c r="A244" s="32" t="s">
        <v>97</v>
      </c>
      <c r="B244" s="55" t="s">
        <v>322</v>
      </c>
      <c r="C244" s="46" t="s">
        <v>69</v>
      </c>
      <c r="D244" s="82">
        <v>9761.8946880000003</v>
      </c>
      <c r="E244" s="43" t="s">
        <v>323</v>
      </c>
      <c r="F244" s="44" t="s">
        <v>203</v>
      </c>
      <c r="G244" s="44" t="s">
        <v>72</v>
      </c>
      <c r="H244" s="56" t="s">
        <v>365</v>
      </c>
      <c r="I244" s="56"/>
      <c r="J244" s="27">
        <v>1472.3855464638314</v>
      </c>
      <c r="K244" s="28">
        <v>5.6586685106219505</v>
      </c>
      <c r="L244" s="27">
        <v>1472.3855464638314</v>
      </c>
      <c r="M244" s="28">
        <v>5.6586685106219505</v>
      </c>
      <c r="N244" s="27">
        <v>1472.3855464638314</v>
      </c>
      <c r="O244" s="28">
        <v>5.6586685106219505</v>
      </c>
      <c r="P244" s="27">
        <v>1472.3855464638314</v>
      </c>
      <c r="Q244" s="28">
        <v>5.6586685106219505</v>
      </c>
      <c r="R244" s="27">
        <v>654.39357620614737</v>
      </c>
      <c r="S244" s="28">
        <v>2.5149637824986448</v>
      </c>
      <c r="T244" s="27">
        <v>0</v>
      </c>
      <c r="U244" s="28">
        <v>0</v>
      </c>
      <c r="V244" s="27">
        <v>0</v>
      </c>
      <c r="W244" s="28">
        <v>0</v>
      </c>
      <c r="X244" s="27">
        <v>0</v>
      </c>
      <c r="Y244" s="28">
        <v>0</v>
      </c>
      <c r="Z244" s="27">
        <v>0</v>
      </c>
      <c r="AA244" s="28">
        <v>0</v>
      </c>
      <c r="AB244" s="27">
        <v>0</v>
      </c>
      <c r="AC244" s="28">
        <v>0</v>
      </c>
      <c r="AD244" s="27">
        <v>0</v>
      </c>
      <c r="AE244" s="28">
        <v>0</v>
      </c>
      <c r="AF244" s="44" t="s">
        <v>79</v>
      </c>
      <c r="AG244" s="44" t="s">
        <v>80</v>
      </c>
      <c r="AH244" s="43" t="s">
        <v>112</v>
      </c>
      <c r="AI244" s="43" t="s">
        <v>330</v>
      </c>
      <c r="AJ244" s="82">
        <v>536.90420784000003</v>
      </c>
      <c r="AK244" s="86" t="s">
        <v>380</v>
      </c>
      <c r="AL244" s="21"/>
      <c r="AM244" s="12"/>
      <c r="AN244" s="12"/>
      <c r="AO244" s="12"/>
      <c r="AP244" s="12"/>
      <c r="AQ244" s="20" t="s">
        <v>332</v>
      </c>
    </row>
    <row r="245" spans="1:43" s="20" customFormat="1">
      <c r="A245" s="32" t="s">
        <v>97</v>
      </c>
      <c r="B245" s="55" t="s">
        <v>322</v>
      </c>
      <c r="C245" s="46" t="s">
        <v>69</v>
      </c>
      <c r="D245" s="82">
        <v>9761.8946880000003</v>
      </c>
      <c r="E245" s="43" t="s">
        <v>323</v>
      </c>
      <c r="F245" s="44" t="s">
        <v>203</v>
      </c>
      <c r="G245" s="44" t="s">
        <v>72</v>
      </c>
      <c r="H245" s="56" t="s">
        <v>381</v>
      </c>
      <c r="I245" s="56"/>
      <c r="J245" s="27">
        <v>955.26115427097648</v>
      </c>
      <c r="K245" s="28">
        <v>3.6712573184895319</v>
      </c>
      <c r="L245" s="27">
        <v>955.26115427097648</v>
      </c>
      <c r="M245" s="28">
        <v>3.6712573184895319</v>
      </c>
      <c r="N245" s="27">
        <v>955.26115427097648</v>
      </c>
      <c r="O245" s="28">
        <v>3.6712573184895319</v>
      </c>
      <c r="P245" s="27">
        <v>955.26115427097648</v>
      </c>
      <c r="Q245" s="28">
        <v>3.6712573184895319</v>
      </c>
      <c r="R245" s="27">
        <v>424.5605130093229</v>
      </c>
      <c r="S245" s="28">
        <v>1.631669919328681</v>
      </c>
      <c r="T245" s="27">
        <v>0</v>
      </c>
      <c r="U245" s="28">
        <v>0</v>
      </c>
      <c r="V245" s="27">
        <v>0</v>
      </c>
      <c r="W245" s="28">
        <v>0</v>
      </c>
      <c r="X245" s="27">
        <v>0</v>
      </c>
      <c r="Y245" s="28">
        <v>0</v>
      </c>
      <c r="Z245" s="27">
        <v>0</v>
      </c>
      <c r="AA245" s="28">
        <v>0</v>
      </c>
      <c r="AB245" s="27">
        <v>0</v>
      </c>
      <c r="AC245" s="28">
        <v>0</v>
      </c>
      <c r="AD245" s="27">
        <v>0</v>
      </c>
      <c r="AE245" s="28">
        <v>0</v>
      </c>
      <c r="AF245" s="44" t="s">
        <v>79</v>
      </c>
      <c r="AG245" s="44" t="s">
        <v>80</v>
      </c>
      <c r="AH245" s="43" t="s">
        <v>112</v>
      </c>
      <c r="AI245" s="43" t="s">
        <v>112</v>
      </c>
      <c r="AJ245" s="82">
        <v>536.90420784000003</v>
      </c>
      <c r="AK245" s="86" t="s">
        <v>382</v>
      </c>
      <c r="AL245" s="21"/>
      <c r="AQ245" s="20" t="s">
        <v>332</v>
      </c>
    </row>
    <row r="246" spans="1:43" s="20" customFormat="1">
      <c r="A246" s="32" t="s">
        <v>97</v>
      </c>
      <c r="B246" s="55" t="s">
        <v>322</v>
      </c>
      <c r="C246" s="46" t="s">
        <v>69</v>
      </c>
      <c r="D246" s="82">
        <v>9761.8946880000003</v>
      </c>
      <c r="E246" s="43" t="s">
        <v>323</v>
      </c>
      <c r="F246" s="44" t="s">
        <v>203</v>
      </c>
      <c r="G246" s="44" t="s">
        <v>170</v>
      </c>
      <c r="H246" s="56" t="s">
        <v>395</v>
      </c>
      <c r="I246" s="56"/>
      <c r="J246" s="27">
        <v>1151.8100999999999</v>
      </c>
      <c r="K246" s="28">
        <v>4.367143221543544</v>
      </c>
      <c r="L246" s="27">
        <v>1151.8100999999999</v>
      </c>
      <c r="M246" s="28">
        <v>4.367143221543544</v>
      </c>
      <c r="N246" s="27">
        <v>1151.8100999999999</v>
      </c>
      <c r="O246" s="28">
        <v>4.367143221543544</v>
      </c>
      <c r="P246" s="27">
        <v>1151.8100999999999</v>
      </c>
      <c r="Q246" s="28">
        <v>4.367143221543544</v>
      </c>
      <c r="R246" s="27">
        <v>511.91560000000004</v>
      </c>
      <c r="S246" s="28">
        <v>1.9409525429082419</v>
      </c>
      <c r="T246" s="27">
        <v>0</v>
      </c>
      <c r="U246" s="28">
        <v>0</v>
      </c>
      <c r="V246" s="27">
        <v>0</v>
      </c>
      <c r="W246" s="28">
        <v>0</v>
      </c>
      <c r="X246" s="27">
        <v>0</v>
      </c>
      <c r="Y246" s="28">
        <v>0</v>
      </c>
      <c r="Z246" s="27">
        <v>0</v>
      </c>
      <c r="AA246" s="28">
        <v>0</v>
      </c>
      <c r="AB246" s="27">
        <v>0</v>
      </c>
      <c r="AC246" s="28">
        <v>0</v>
      </c>
      <c r="AD246" s="27">
        <v>0</v>
      </c>
      <c r="AE246" s="28">
        <v>0</v>
      </c>
      <c r="AF246" s="44" t="s">
        <v>79</v>
      </c>
      <c r="AG246" s="44" t="s">
        <v>80</v>
      </c>
      <c r="AH246" s="43" t="s">
        <v>112</v>
      </c>
      <c r="AI246" s="43" t="s">
        <v>112</v>
      </c>
      <c r="AJ246" s="82">
        <v>903.76</v>
      </c>
      <c r="AK246" s="86" t="s">
        <v>366</v>
      </c>
      <c r="AL246" s="21"/>
      <c r="AQ246" s="20" t="s">
        <v>332</v>
      </c>
    </row>
    <row r="247" spans="1:43" s="20" customFormat="1">
      <c r="A247" s="32" t="s">
        <v>97</v>
      </c>
      <c r="B247" s="55" t="s">
        <v>322</v>
      </c>
      <c r="C247" s="46" t="s">
        <v>69</v>
      </c>
      <c r="D247" s="96" t="s">
        <v>112</v>
      </c>
      <c r="E247" s="43" t="s">
        <v>423</v>
      </c>
      <c r="F247" s="44" t="s">
        <v>298</v>
      </c>
      <c r="G247" s="44" t="s">
        <v>424</v>
      </c>
      <c r="H247" s="56" t="s">
        <v>425</v>
      </c>
      <c r="I247" s="56"/>
      <c r="J247" s="27">
        <v>401.22224999999997</v>
      </c>
      <c r="K247" s="28">
        <v>0</v>
      </c>
      <c r="L247" s="27">
        <v>0</v>
      </c>
      <c r="M247" s="28">
        <v>0</v>
      </c>
      <c r="N247" s="27">
        <v>401.22224999999997</v>
      </c>
      <c r="O247" s="28">
        <v>0</v>
      </c>
      <c r="P247" s="27">
        <v>0</v>
      </c>
      <c r="Q247" s="28">
        <v>0</v>
      </c>
      <c r="R247" s="27">
        <v>0</v>
      </c>
      <c r="S247" s="28">
        <v>0</v>
      </c>
      <c r="T247" s="27">
        <v>0</v>
      </c>
      <c r="U247" s="28">
        <v>0</v>
      </c>
      <c r="V247" s="27">
        <v>0</v>
      </c>
      <c r="W247" s="28">
        <v>0</v>
      </c>
      <c r="X247" s="27">
        <v>0</v>
      </c>
      <c r="Y247" s="28">
        <v>0</v>
      </c>
      <c r="Z247" s="27">
        <v>0</v>
      </c>
      <c r="AA247" s="28">
        <v>0</v>
      </c>
      <c r="AB247" s="27">
        <v>0</v>
      </c>
      <c r="AC247" s="28">
        <v>0</v>
      </c>
      <c r="AD247" s="27">
        <v>0</v>
      </c>
      <c r="AE247" s="28">
        <v>0</v>
      </c>
      <c r="AF247" s="44" t="s">
        <v>79</v>
      </c>
      <c r="AG247" s="44" t="s">
        <v>207</v>
      </c>
      <c r="AH247" s="43" t="s">
        <v>112</v>
      </c>
      <c r="AI247" s="43" t="s">
        <v>112</v>
      </c>
      <c r="AJ247" s="82"/>
      <c r="AK247" s="86" t="s">
        <v>112</v>
      </c>
      <c r="AL247" s="21"/>
      <c r="AM247" s="21"/>
      <c r="AN247" s="21"/>
      <c r="AO247" s="21"/>
      <c r="AP247" s="21"/>
      <c r="AQ247" s="20" t="s">
        <v>112</v>
      </c>
    </row>
    <row r="248" spans="1:43" s="20" customFormat="1">
      <c r="A248" s="32" t="s">
        <v>97</v>
      </c>
      <c r="B248" s="55" t="s">
        <v>322</v>
      </c>
      <c r="C248" s="46" t="s">
        <v>69</v>
      </c>
      <c r="D248" s="96" t="s">
        <v>112</v>
      </c>
      <c r="E248" s="43" t="s">
        <v>445</v>
      </c>
      <c r="F248" s="44" t="s">
        <v>225</v>
      </c>
      <c r="G248" s="44" t="s">
        <v>446</v>
      </c>
      <c r="H248" s="56" t="s">
        <v>449</v>
      </c>
      <c r="I248" s="56"/>
      <c r="J248" s="27">
        <v>1419</v>
      </c>
      <c r="K248" s="28">
        <v>100</v>
      </c>
      <c r="L248" s="27">
        <v>0</v>
      </c>
      <c r="M248" s="28">
        <v>0</v>
      </c>
      <c r="N248" s="27">
        <v>0</v>
      </c>
      <c r="O248" s="28">
        <v>0</v>
      </c>
      <c r="P248" s="27">
        <v>0</v>
      </c>
      <c r="Q248" s="28">
        <v>0</v>
      </c>
      <c r="R248" s="28">
        <v>0</v>
      </c>
      <c r="S248" s="28">
        <v>0</v>
      </c>
      <c r="T248" s="27">
        <v>0</v>
      </c>
      <c r="U248" s="28">
        <v>0</v>
      </c>
      <c r="V248" s="27">
        <v>0</v>
      </c>
      <c r="W248" s="28">
        <v>0</v>
      </c>
      <c r="X248" s="27">
        <v>0</v>
      </c>
      <c r="Y248" s="28">
        <v>0</v>
      </c>
      <c r="Z248" s="27">
        <v>0</v>
      </c>
      <c r="AA248" s="28">
        <v>0</v>
      </c>
      <c r="AB248" s="27">
        <v>0</v>
      </c>
      <c r="AC248" s="28">
        <v>0</v>
      </c>
      <c r="AD248" s="27">
        <v>0</v>
      </c>
      <c r="AE248" s="28">
        <v>0</v>
      </c>
      <c r="AF248" s="44" t="s">
        <v>79</v>
      </c>
      <c r="AG248" s="44" t="s">
        <v>207</v>
      </c>
      <c r="AH248" s="43" t="s">
        <v>112</v>
      </c>
      <c r="AI248" s="43" t="s">
        <v>112</v>
      </c>
      <c r="AJ248" s="82" t="s">
        <v>112</v>
      </c>
      <c r="AK248" s="86" t="s">
        <v>112</v>
      </c>
      <c r="AL248" s="21"/>
      <c r="AQ248" s="20" t="s">
        <v>112</v>
      </c>
    </row>
    <row r="249" spans="1:43" s="20" customFormat="1">
      <c r="A249" s="32" t="s">
        <v>97</v>
      </c>
      <c r="B249" s="16" t="s">
        <v>464</v>
      </c>
      <c r="C249" s="16" t="s">
        <v>69</v>
      </c>
      <c r="D249" s="102"/>
      <c r="E249" s="19" t="s">
        <v>465</v>
      </c>
      <c r="F249" s="16" t="s">
        <v>203</v>
      </c>
      <c r="G249" s="16" t="s">
        <v>72</v>
      </c>
      <c r="H249" s="32" t="s">
        <v>467</v>
      </c>
      <c r="I249" s="32" t="s">
        <v>111</v>
      </c>
      <c r="J249" s="27">
        <v>400</v>
      </c>
      <c r="K249" s="25">
        <v>4.3264503441494595</v>
      </c>
      <c r="L249" s="27">
        <v>1100</v>
      </c>
      <c r="M249" s="25">
        <v>11.897738446411013</v>
      </c>
      <c r="N249" s="27">
        <v>0</v>
      </c>
      <c r="O249" s="25">
        <v>0</v>
      </c>
      <c r="P249" s="27">
        <v>0</v>
      </c>
      <c r="Q249" s="28"/>
      <c r="R249" s="27"/>
      <c r="S249" s="28"/>
      <c r="T249" s="27"/>
      <c r="U249" s="28"/>
      <c r="V249" s="27"/>
      <c r="W249" s="28"/>
      <c r="X249" s="27"/>
      <c r="Y249" s="28"/>
      <c r="Z249" s="27"/>
      <c r="AA249" s="28"/>
      <c r="AB249" s="27"/>
      <c r="AC249" s="28"/>
      <c r="AD249" s="27"/>
      <c r="AE249" s="28"/>
      <c r="AF249" s="11" t="s">
        <v>79</v>
      </c>
      <c r="AG249" s="16" t="s">
        <v>80</v>
      </c>
      <c r="AL249" s="12"/>
      <c r="AN249" s="115"/>
      <c r="AO249" s="12"/>
      <c r="AP249" s="12"/>
      <c r="AQ249" s="21"/>
    </row>
    <row r="250" spans="1:43" s="20" customFormat="1">
      <c r="A250" s="32" t="s">
        <v>97</v>
      </c>
      <c r="B250" s="16" t="s">
        <v>464</v>
      </c>
      <c r="C250" s="16" t="s">
        <v>69</v>
      </c>
      <c r="D250" s="102"/>
      <c r="E250" s="19" t="s">
        <v>465</v>
      </c>
      <c r="F250" s="16" t="s">
        <v>254</v>
      </c>
      <c r="G250" s="16" t="s">
        <v>72</v>
      </c>
      <c r="H250" s="32" t="s">
        <v>480</v>
      </c>
      <c r="I250" s="32"/>
      <c r="J250" s="104">
        <v>250</v>
      </c>
      <c r="K250" s="25">
        <v>2.7040314650934123</v>
      </c>
      <c r="L250" s="104">
        <v>500</v>
      </c>
      <c r="M250" s="25">
        <v>5.4080629301868246</v>
      </c>
      <c r="N250" s="104">
        <v>50</v>
      </c>
      <c r="O250" s="25">
        <v>0.54080629301868244</v>
      </c>
      <c r="P250" s="104">
        <v>0</v>
      </c>
      <c r="Q250" s="28"/>
      <c r="R250" s="27"/>
      <c r="S250" s="28"/>
      <c r="T250" s="27"/>
      <c r="U250" s="28"/>
      <c r="V250" s="27"/>
      <c r="W250" s="28"/>
      <c r="X250" s="27"/>
      <c r="Y250" s="28"/>
      <c r="Z250" s="27"/>
      <c r="AA250" s="28"/>
      <c r="AB250" s="27"/>
      <c r="AC250" s="28"/>
      <c r="AD250" s="27"/>
      <c r="AE250" s="28"/>
      <c r="AF250" s="11" t="s">
        <v>79</v>
      </c>
      <c r="AG250" s="16" t="s">
        <v>80</v>
      </c>
      <c r="AH250" s="21"/>
      <c r="AI250" s="21"/>
      <c r="AJ250" s="21"/>
      <c r="AK250" s="12"/>
      <c r="AN250" s="115"/>
      <c r="AO250" s="12"/>
      <c r="AP250" s="12"/>
      <c r="AQ250" s="21"/>
    </row>
    <row r="251" spans="1:43" s="20" customFormat="1">
      <c r="A251" s="32" t="s">
        <v>97</v>
      </c>
      <c r="B251" s="11" t="s">
        <v>488</v>
      </c>
      <c r="C251" s="19" t="s">
        <v>69</v>
      </c>
      <c r="D251" s="134"/>
      <c r="E251" s="19"/>
      <c r="F251" s="16" t="s">
        <v>71</v>
      </c>
      <c r="G251" s="16" t="s">
        <v>516</v>
      </c>
      <c r="H251" s="12" t="s">
        <v>517</v>
      </c>
      <c r="I251" s="12"/>
      <c r="J251" s="119">
        <v>1295</v>
      </c>
      <c r="K251" s="120">
        <v>0</v>
      </c>
      <c r="L251" s="119">
        <v>0</v>
      </c>
      <c r="M251" s="120">
        <v>0</v>
      </c>
      <c r="N251" s="119">
        <v>0</v>
      </c>
      <c r="O251" s="120">
        <v>0</v>
      </c>
      <c r="P251" s="119">
        <v>0</v>
      </c>
      <c r="Q251" s="120">
        <v>0</v>
      </c>
      <c r="R251" s="119"/>
      <c r="S251" s="120"/>
      <c r="T251" s="119"/>
      <c r="U251" s="120"/>
      <c r="V251" s="119"/>
      <c r="W251" s="120"/>
      <c r="X251" s="119"/>
      <c r="Y251" s="120"/>
      <c r="Z251" s="119"/>
      <c r="AA251" s="120"/>
      <c r="AB251" s="119"/>
      <c r="AC251" s="120"/>
      <c r="AD251" s="119"/>
      <c r="AE251" s="120"/>
      <c r="AF251" s="138" t="s">
        <v>261</v>
      </c>
      <c r="AG251" s="11" t="s">
        <v>80</v>
      </c>
      <c r="AH251" s="11" t="s">
        <v>491</v>
      </c>
      <c r="AI251" s="10"/>
      <c r="AJ251" s="10"/>
      <c r="AK251" s="124"/>
      <c r="AL251" s="124"/>
      <c r="AM251" s="124"/>
      <c r="AN251" s="124"/>
      <c r="AO251" s="124"/>
      <c r="AP251" s="124"/>
      <c r="AQ251" s="10"/>
    </row>
    <row r="252" spans="1:43" s="20" customFormat="1">
      <c r="A252" s="32" t="s">
        <v>97</v>
      </c>
      <c r="B252" s="11" t="s">
        <v>488</v>
      </c>
      <c r="C252" s="18" t="s">
        <v>69</v>
      </c>
      <c r="D252" s="70"/>
      <c r="E252" s="18"/>
      <c r="F252" s="11" t="s">
        <v>71</v>
      </c>
      <c r="G252" s="11" t="s">
        <v>72</v>
      </c>
      <c r="H252" s="21" t="s">
        <v>520</v>
      </c>
      <c r="I252" s="21"/>
      <c r="J252" s="119"/>
      <c r="K252" s="120">
        <v>0</v>
      </c>
      <c r="L252" s="127">
        <v>4462.1779999999999</v>
      </c>
      <c r="M252" s="120">
        <v>187.6414</v>
      </c>
      <c r="N252" s="127">
        <v>4462.1779999999999</v>
      </c>
      <c r="O252" s="120">
        <v>187.6414</v>
      </c>
      <c r="P252" s="127">
        <v>4462.1779999999999</v>
      </c>
      <c r="Q252" s="120">
        <v>187.6414</v>
      </c>
      <c r="R252" s="119"/>
      <c r="S252" s="120"/>
      <c r="T252" s="119"/>
      <c r="U252" s="120"/>
      <c r="V252" s="119"/>
      <c r="W252" s="120"/>
      <c r="X252" s="119"/>
      <c r="Y252" s="120"/>
      <c r="Z252" s="119"/>
      <c r="AA252" s="120"/>
      <c r="AB252" s="119"/>
      <c r="AC252" s="120"/>
      <c r="AD252" s="119"/>
      <c r="AE252" s="120"/>
      <c r="AF252" s="138" t="s">
        <v>79</v>
      </c>
      <c r="AG252" s="11" t="s">
        <v>80</v>
      </c>
      <c r="AH252" s="11" t="s">
        <v>491</v>
      </c>
      <c r="AI252" s="18" t="s">
        <v>498</v>
      </c>
      <c r="AJ252" s="18"/>
      <c r="AK252" s="124">
        <v>1.228</v>
      </c>
      <c r="AL252" s="124"/>
      <c r="AM252" s="124"/>
      <c r="AN252" s="124"/>
      <c r="AO252" s="124"/>
      <c r="AP252" s="124"/>
      <c r="AQ252" s="18" t="s">
        <v>529</v>
      </c>
    </row>
    <row r="253" spans="1:43" s="20" customFormat="1">
      <c r="A253" s="32" t="s">
        <v>97</v>
      </c>
      <c r="B253" s="11" t="s">
        <v>488</v>
      </c>
      <c r="C253" s="19" t="s">
        <v>69</v>
      </c>
      <c r="D253" s="134"/>
      <c r="E253" s="19"/>
      <c r="F253" s="16" t="s">
        <v>209</v>
      </c>
      <c r="G253" s="16" t="s">
        <v>72</v>
      </c>
      <c r="H253" s="12" t="s">
        <v>541</v>
      </c>
      <c r="I253" s="12"/>
      <c r="J253" s="119">
        <v>0</v>
      </c>
      <c r="K253" s="120">
        <v>0</v>
      </c>
      <c r="L253" s="119">
        <v>215</v>
      </c>
      <c r="M253" s="120">
        <v>0</v>
      </c>
      <c r="N253" s="119">
        <v>0</v>
      </c>
      <c r="O253" s="120">
        <v>0</v>
      </c>
      <c r="P253" s="119">
        <v>0</v>
      </c>
      <c r="Q253" s="120"/>
      <c r="R253" s="119"/>
      <c r="S253" s="120"/>
      <c r="T253" s="119"/>
      <c r="U253" s="120"/>
      <c r="V253" s="119"/>
      <c r="W253" s="120"/>
      <c r="X253" s="119"/>
      <c r="Y253" s="120"/>
      <c r="Z253" s="119"/>
      <c r="AA253" s="120"/>
      <c r="AB253" s="119"/>
      <c r="AC253" s="120"/>
      <c r="AD253" s="119"/>
      <c r="AE253" s="120"/>
      <c r="AF253" s="138" t="s">
        <v>79</v>
      </c>
      <c r="AG253" s="11" t="s">
        <v>207</v>
      </c>
      <c r="AH253" s="11" t="s">
        <v>491</v>
      </c>
      <c r="AI253" s="10"/>
      <c r="AJ253" s="10"/>
      <c r="AK253" s="124"/>
      <c r="AL253" s="124"/>
      <c r="AM253" s="124"/>
      <c r="AN253" s="124"/>
      <c r="AO253" s="124"/>
      <c r="AP253" s="124"/>
      <c r="AQ253" s="10"/>
    </row>
    <row r="254" spans="1:43" s="20" customFormat="1">
      <c r="A254" s="32" t="s">
        <v>97</v>
      </c>
      <c r="B254" s="170" t="s">
        <v>551</v>
      </c>
      <c r="C254" s="170" t="s">
        <v>550</v>
      </c>
      <c r="D254" s="171" t="s">
        <v>552</v>
      </c>
      <c r="E254" s="172"/>
      <c r="F254" s="16" t="s">
        <v>553</v>
      </c>
      <c r="G254" s="16" t="s">
        <v>554</v>
      </c>
      <c r="H254" s="172" t="s">
        <v>176</v>
      </c>
      <c r="I254" s="173"/>
      <c r="J254" s="174">
        <v>500</v>
      </c>
      <c r="K254" s="102"/>
      <c r="L254" s="174"/>
      <c r="M254" s="175"/>
      <c r="N254" s="174"/>
      <c r="O254" s="176"/>
      <c r="P254" s="177"/>
      <c r="Q254" s="176"/>
      <c r="R254" s="177"/>
      <c r="S254" s="176"/>
      <c r="T254" s="177"/>
      <c r="U254" s="176"/>
      <c r="V254" s="177"/>
      <c r="W254" s="176"/>
      <c r="X254" s="177"/>
      <c r="Y254" s="176"/>
      <c r="Z254" s="177"/>
      <c r="AA254" s="176"/>
      <c r="AB254" s="177"/>
      <c r="AC254" s="176"/>
      <c r="AD254" s="177"/>
      <c r="AE254" s="176"/>
      <c r="AF254" s="170" t="s">
        <v>555</v>
      </c>
      <c r="AG254" s="170" t="s">
        <v>556</v>
      </c>
      <c r="AH254" s="178"/>
      <c r="AI254" s="52"/>
      <c r="AJ254" s="52"/>
      <c r="AK254" s="178"/>
      <c r="AL254" s="52"/>
      <c r="AM254" s="52"/>
      <c r="AN254" s="52"/>
      <c r="AO254" s="52"/>
      <c r="AP254" s="52"/>
      <c r="AQ254" s="12" t="s">
        <v>557</v>
      </c>
    </row>
    <row r="255" spans="1:43" s="20" customFormat="1">
      <c r="A255" s="32" t="s">
        <v>97</v>
      </c>
      <c r="B255" s="170" t="s">
        <v>551</v>
      </c>
      <c r="C255" s="170" t="s">
        <v>550</v>
      </c>
      <c r="D255" s="171" t="s">
        <v>552</v>
      </c>
      <c r="E255" s="172"/>
      <c r="F255" s="16" t="s">
        <v>553</v>
      </c>
      <c r="G255" s="16" t="s">
        <v>558</v>
      </c>
      <c r="H255" s="19" t="s">
        <v>559</v>
      </c>
      <c r="I255" s="173"/>
      <c r="J255" s="174">
        <v>500</v>
      </c>
      <c r="K255" s="102"/>
      <c r="L255" s="174"/>
      <c r="M255" s="175"/>
      <c r="N255" s="174"/>
      <c r="O255" s="176"/>
      <c r="P255" s="177"/>
      <c r="Q255" s="176"/>
      <c r="R255" s="177"/>
      <c r="S255" s="176"/>
      <c r="T255" s="177"/>
      <c r="U255" s="176"/>
      <c r="V255" s="177"/>
      <c r="W255" s="176"/>
      <c r="X255" s="177"/>
      <c r="Y255" s="176"/>
      <c r="Z255" s="177"/>
      <c r="AA255" s="176"/>
      <c r="AB255" s="177"/>
      <c r="AC255" s="176"/>
      <c r="AD255" s="177"/>
      <c r="AE255" s="176"/>
      <c r="AF255" s="170" t="s">
        <v>555</v>
      </c>
      <c r="AG255" s="170" t="s">
        <v>556</v>
      </c>
      <c r="AH255" s="178"/>
      <c r="AI255" s="52"/>
      <c r="AJ255" s="52"/>
      <c r="AK255" s="178"/>
      <c r="AL255" s="52"/>
      <c r="AM255" s="52"/>
      <c r="AN255" s="52"/>
      <c r="AO255" s="52"/>
      <c r="AP255" s="52"/>
      <c r="AQ255" s="12" t="s">
        <v>560</v>
      </c>
    </row>
    <row r="256" spans="1:43" s="10" customFormat="1">
      <c r="A256" s="32" t="s">
        <v>97</v>
      </c>
      <c r="B256" s="44" t="s">
        <v>530</v>
      </c>
      <c r="C256" s="46" t="s">
        <v>69</v>
      </c>
      <c r="D256" s="85"/>
      <c r="E256" s="143" t="s">
        <v>531</v>
      </c>
      <c r="F256" s="44" t="s">
        <v>71</v>
      </c>
      <c r="G256" s="46" t="s">
        <v>72</v>
      </c>
      <c r="H256" s="56" t="s">
        <v>532</v>
      </c>
      <c r="I256" s="144" t="s">
        <v>533</v>
      </c>
      <c r="J256" s="27"/>
      <c r="K256" s="28"/>
      <c r="L256" s="27">
        <v>200</v>
      </c>
      <c r="M256" s="28"/>
      <c r="N256" s="27">
        <v>200</v>
      </c>
      <c r="O256" s="28"/>
      <c r="P256" s="27">
        <v>200</v>
      </c>
      <c r="Q256" s="28"/>
      <c r="R256" s="27"/>
      <c r="S256" s="28"/>
      <c r="T256" s="27"/>
      <c r="U256" s="28"/>
      <c r="V256" s="27"/>
      <c r="W256" s="28"/>
      <c r="X256" s="27"/>
      <c r="Y256" s="28"/>
      <c r="Z256" s="27"/>
      <c r="AA256" s="28"/>
      <c r="AB256" s="27"/>
      <c r="AC256" s="28"/>
      <c r="AD256" s="27"/>
      <c r="AE256" s="28"/>
      <c r="AF256" s="44" t="s">
        <v>79</v>
      </c>
      <c r="AG256" s="44" t="s">
        <v>80</v>
      </c>
      <c r="AH256" s="145"/>
      <c r="AI256" s="145"/>
      <c r="AJ256" s="146"/>
      <c r="AK256" s="147">
        <v>0</v>
      </c>
      <c r="AQ256" s="148" t="s">
        <v>534</v>
      </c>
    </row>
    <row r="257" spans="1:77" s="10" customFormat="1">
      <c r="A257" s="32" t="s">
        <v>97</v>
      </c>
      <c r="B257" s="44" t="s">
        <v>530</v>
      </c>
      <c r="C257" s="46" t="s">
        <v>69</v>
      </c>
      <c r="D257" s="85"/>
      <c r="E257" s="46" t="s">
        <v>531</v>
      </c>
      <c r="F257" s="46" t="s">
        <v>209</v>
      </c>
      <c r="G257" s="46" t="s">
        <v>72</v>
      </c>
      <c r="H257" s="56" t="s">
        <v>539</v>
      </c>
      <c r="I257" s="144" t="s">
        <v>540</v>
      </c>
      <c r="J257" s="84">
        <v>56.5</v>
      </c>
      <c r="K257" s="85"/>
      <c r="L257" s="84"/>
      <c r="M257" s="85"/>
      <c r="N257" s="84"/>
      <c r="O257" s="85"/>
      <c r="P257" s="84"/>
      <c r="Q257" s="85"/>
      <c r="R257" s="84"/>
      <c r="S257" s="85"/>
      <c r="T257" s="84"/>
      <c r="U257" s="85"/>
      <c r="V257" s="84"/>
      <c r="W257" s="85"/>
      <c r="X257" s="84"/>
      <c r="Y257" s="85"/>
      <c r="Z257" s="84"/>
      <c r="AA257" s="85"/>
      <c r="AB257" s="84"/>
      <c r="AC257" s="85"/>
      <c r="AD257" s="84"/>
      <c r="AE257" s="85"/>
      <c r="AF257" s="46" t="s">
        <v>79</v>
      </c>
      <c r="AG257" s="46" t="s">
        <v>80</v>
      </c>
      <c r="AH257" s="46"/>
      <c r="AI257" s="46"/>
      <c r="AJ257" s="46"/>
      <c r="AK257" s="152"/>
      <c r="AQ257" s="32" t="s">
        <v>534</v>
      </c>
    </row>
    <row r="258" spans="1:77" s="10" customFormat="1">
      <c r="A258" s="32" t="s">
        <v>97</v>
      </c>
      <c r="B258" s="44" t="s">
        <v>530</v>
      </c>
      <c r="C258" s="46" t="s">
        <v>69</v>
      </c>
      <c r="D258" s="85"/>
      <c r="E258" s="143" t="s">
        <v>531</v>
      </c>
      <c r="F258" s="44" t="s">
        <v>71</v>
      </c>
      <c r="G258" s="46" t="s">
        <v>170</v>
      </c>
      <c r="H258" s="56" t="s">
        <v>591</v>
      </c>
      <c r="I258" s="144" t="s">
        <v>625</v>
      </c>
      <c r="J258" s="27">
        <v>500</v>
      </c>
      <c r="K258" s="28"/>
      <c r="L258" s="27"/>
      <c r="M258" s="28"/>
      <c r="N258" s="27">
        <v>500</v>
      </c>
      <c r="O258" s="28"/>
      <c r="P258" s="27"/>
      <c r="Q258" s="28"/>
      <c r="R258" s="27">
        <v>500</v>
      </c>
      <c r="S258" s="28"/>
      <c r="T258" s="27"/>
      <c r="U258" s="28"/>
      <c r="V258" s="27"/>
      <c r="W258" s="28"/>
      <c r="X258" s="27"/>
      <c r="Y258" s="28"/>
      <c r="Z258" s="27"/>
      <c r="AA258" s="28"/>
      <c r="AB258" s="27"/>
      <c r="AC258" s="28"/>
      <c r="AD258" s="27"/>
      <c r="AE258" s="28"/>
      <c r="AF258" s="44" t="s">
        <v>79</v>
      </c>
      <c r="AG258" s="44" t="s">
        <v>80</v>
      </c>
      <c r="AH258" s="145"/>
      <c r="AI258" s="145"/>
      <c r="AJ258" s="146"/>
      <c r="AK258" s="147">
        <v>0</v>
      </c>
      <c r="AQ258" s="145"/>
    </row>
    <row r="259" spans="1:77" s="10" customFormat="1">
      <c r="A259" s="43" t="s">
        <v>190</v>
      </c>
      <c r="B259" s="11" t="s">
        <v>68</v>
      </c>
      <c r="C259" s="11" t="s">
        <v>67</v>
      </c>
      <c r="D259" s="13"/>
      <c r="E259" s="15" t="s">
        <v>70</v>
      </c>
      <c r="F259" s="11" t="s">
        <v>71</v>
      </c>
      <c r="G259" s="11" t="s">
        <v>170</v>
      </c>
      <c r="H259" s="17" t="s">
        <v>176</v>
      </c>
      <c r="I259" s="18" t="s">
        <v>191</v>
      </c>
      <c r="J259" s="24">
        <v>879.15435000000002</v>
      </c>
      <c r="K259" s="25">
        <v>10.4</v>
      </c>
      <c r="L259" s="24"/>
      <c r="M259" s="25"/>
      <c r="N259" s="24"/>
      <c r="O259" s="25"/>
      <c r="P259" s="24"/>
      <c r="Q259" s="26"/>
      <c r="R259" s="24"/>
      <c r="S259" s="26"/>
      <c r="T259" s="24"/>
      <c r="U259" s="26"/>
      <c r="V259" s="24"/>
      <c r="W259" s="26"/>
      <c r="X259" s="24"/>
      <c r="Y259" s="26"/>
      <c r="Z259" s="24"/>
      <c r="AA259" s="26"/>
      <c r="AB259" s="24"/>
      <c r="AC259" s="26"/>
      <c r="AD259" s="24"/>
      <c r="AE259" s="26"/>
      <c r="AF259" s="29" t="s">
        <v>79</v>
      </c>
      <c r="AG259" s="11" t="s">
        <v>80</v>
      </c>
      <c r="AH259" s="18"/>
      <c r="AI259" s="21" t="s">
        <v>81</v>
      </c>
      <c r="AJ259" s="21"/>
      <c r="AK259" s="21"/>
      <c r="AL259" s="21" t="s">
        <v>175</v>
      </c>
      <c r="AM259" s="21"/>
      <c r="AN259" s="36">
        <v>10.4</v>
      </c>
      <c r="AO259" s="31">
        <v>0.6</v>
      </c>
      <c r="AP259" s="23">
        <v>94.545454545454547</v>
      </c>
      <c r="AQ259" s="21" t="s">
        <v>99</v>
      </c>
    </row>
    <row r="260" spans="1:77" s="10" customFormat="1">
      <c r="A260" s="43" t="s">
        <v>190</v>
      </c>
      <c r="B260" s="55" t="s">
        <v>322</v>
      </c>
      <c r="C260" s="46" t="s">
        <v>69</v>
      </c>
      <c r="D260" s="82">
        <v>4500.08</v>
      </c>
      <c r="E260" s="43" t="s">
        <v>323</v>
      </c>
      <c r="F260" s="44" t="s">
        <v>203</v>
      </c>
      <c r="G260" s="44" t="s">
        <v>72</v>
      </c>
      <c r="H260" s="56" t="s">
        <v>109</v>
      </c>
      <c r="I260" s="56"/>
      <c r="J260" s="27">
        <v>483.75</v>
      </c>
      <c r="K260" s="28">
        <v>0</v>
      </c>
      <c r="L260" s="27">
        <v>0</v>
      </c>
      <c r="M260" s="28">
        <v>0</v>
      </c>
      <c r="N260" s="27">
        <v>0</v>
      </c>
      <c r="O260" s="28">
        <v>0</v>
      </c>
      <c r="P260" s="27">
        <v>0</v>
      </c>
      <c r="Q260" s="28">
        <v>0</v>
      </c>
      <c r="R260" s="27">
        <v>0</v>
      </c>
      <c r="S260" s="28">
        <v>0</v>
      </c>
      <c r="T260" s="27">
        <v>0</v>
      </c>
      <c r="U260" s="28">
        <v>0</v>
      </c>
      <c r="V260" s="27">
        <v>0</v>
      </c>
      <c r="W260" s="28">
        <v>0</v>
      </c>
      <c r="X260" s="27">
        <v>0</v>
      </c>
      <c r="Y260" s="28">
        <v>0</v>
      </c>
      <c r="Z260" s="27">
        <v>0</v>
      </c>
      <c r="AA260" s="28">
        <v>0</v>
      </c>
      <c r="AB260" s="27">
        <v>0</v>
      </c>
      <c r="AC260" s="28">
        <v>0</v>
      </c>
      <c r="AD260" s="27">
        <v>0</v>
      </c>
      <c r="AE260" s="28">
        <v>0</v>
      </c>
      <c r="AF260" s="44" t="s">
        <v>79</v>
      </c>
      <c r="AG260" s="44" t="s">
        <v>207</v>
      </c>
      <c r="AH260" s="43" t="s">
        <v>112</v>
      </c>
      <c r="AI260" s="43" t="s">
        <v>112</v>
      </c>
      <c r="AJ260" s="82">
        <v>247.50440000000003</v>
      </c>
      <c r="AK260" s="86" t="s">
        <v>112</v>
      </c>
      <c r="AL260" s="21"/>
      <c r="AM260" s="12"/>
      <c r="AN260" s="12"/>
      <c r="AO260" s="12"/>
      <c r="AP260" s="12"/>
      <c r="AQ260" s="20" t="s">
        <v>332</v>
      </c>
    </row>
    <row r="261" spans="1:77" s="20" customFormat="1">
      <c r="A261" s="43" t="s">
        <v>190</v>
      </c>
      <c r="B261" s="55" t="s">
        <v>322</v>
      </c>
      <c r="C261" s="46" t="s">
        <v>69</v>
      </c>
      <c r="D261" s="82">
        <v>4500.08</v>
      </c>
      <c r="E261" s="43" t="s">
        <v>323</v>
      </c>
      <c r="F261" s="44" t="s">
        <v>203</v>
      </c>
      <c r="G261" s="44" t="s">
        <v>72</v>
      </c>
      <c r="H261" s="56" t="s">
        <v>365</v>
      </c>
      <c r="I261" s="56"/>
      <c r="J261" s="27">
        <v>1789.875</v>
      </c>
      <c r="K261" s="28">
        <v>8.1909799917282555</v>
      </c>
      <c r="L261" s="27">
        <v>0</v>
      </c>
      <c r="M261" s="28">
        <v>0</v>
      </c>
      <c r="N261" s="27">
        <v>198.875</v>
      </c>
      <c r="O261" s="28">
        <v>0.91010888796980616</v>
      </c>
      <c r="P261" s="27">
        <v>0</v>
      </c>
      <c r="Q261" s="28">
        <v>0</v>
      </c>
      <c r="R261" s="27">
        <v>0</v>
      </c>
      <c r="S261" s="85">
        <v>0</v>
      </c>
      <c r="T261" s="27">
        <v>0</v>
      </c>
      <c r="U261" s="28">
        <v>0</v>
      </c>
      <c r="V261" s="27">
        <v>0</v>
      </c>
      <c r="W261" s="28">
        <v>0</v>
      </c>
      <c r="X261" s="27">
        <v>0</v>
      </c>
      <c r="Y261" s="28">
        <v>0</v>
      </c>
      <c r="Z261" s="27">
        <v>0</v>
      </c>
      <c r="AA261" s="28">
        <v>0</v>
      </c>
      <c r="AB261" s="27">
        <v>0</v>
      </c>
      <c r="AC261" s="28">
        <v>0</v>
      </c>
      <c r="AD261" s="27">
        <v>0</v>
      </c>
      <c r="AE261" s="28">
        <v>0</v>
      </c>
      <c r="AF261" s="44" t="s">
        <v>79</v>
      </c>
      <c r="AG261" s="44" t="s">
        <v>80</v>
      </c>
      <c r="AH261" s="43" t="s">
        <v>112</v>
      </c>
      <c r="AI261" s="43" t="s">
        <v>330</v>
      </c>
      <c r="AJ261" s="82">
        <v>247.50440000000003</v>
      </c>
      <c r="AK261" s="86" t="s">
        <v>384</v>
      </c>
      <c r="AL261" s="21"/>
      <c r="AM261" s="12"/>
      <c r="AN261" s="12"/>
      <c r="AO261" s="12"/>
      <c r="AP261" s="12"/>
      <c r="AQ261" s="20" t="s">
        <v>332</v>
      </c>
    </row>
    <row r="262" spans="1:77" s="20" customFormat="1">
      <c r="A262" s="43" t="s">
        <v>190</v>
      </c>
      <c r="B262" s="55" t="s">
        <v>322</v>
      </c>
      <c r="C262" s="46" t="s">
        <v>69</v>
      </c>
      <c r="D262" s="82">
        <v>4500.08</v>
      </c>
      <c r="E262" s="43" t="s">
        <v>323</v>
      </c>
      <c r="F262" s="44" t="s">
        <v>203</v>
      </c>
      <c r="G262" s="44" t="s">
        <v>170</v>
      </c>
      <c r="H262" s="56" t="s">
        <v>365</v>
      </c>
      <c r="I262" s="56"/>
      <c r="J262" s="27">
        <v>1051.01895375</v>
      </c>
      <c r="K262" s="28">
        <v>20.451789493990553</v>
      </c>
      <c r="L262" s="27">
        <v>0</v>
      </c>
      <c r="M262" s="28">
        <v>0</v>
      </c>
      <c r="N262" s="27">
        <v>1051.01895375</v>
      </c>
      <c r="O262" s="28">
        <v>20.451789493990553</v>
      </c>
      <c r="P262" s="27">
        <v>0</v>
      </c>
      <c r="Q262" s="28">
        <v>0</v>
      </c>
      <c r="R262" s="27">
        <v>233.55976750000002</v>
      </c>
      <c r="S262" s="28">
        <v>4.5448421097756784</v>
      </c>
      <c r="T262" s="27">
        <v>0</v>
      </c>
      <c r="U262" s="28">
        <v>0</v>
      </c>
      <c r="V262" s="27">
        <v>0</v>
      </c>
      <c r="W262" s="28">
        <v>0</v>
      </c>
      <c r="X262" s="27">
        <v>0</v>
      </c>
      <c r="Y262" s="28">
        <v>0</v>
      </c>
      <c r="Z262" s="27">
        <v>0</v>
      </c>
      <c r="AA262" s="28">
        <v>0</v>
      </c>
      <c r="AB262" s="27">
        <v>0</v>
      </c>
      <c r="AC262" s="28">
        <v>0</v>
      </c>
      <c r="AD262" s="27">
        <v>0</v>
      </c>
      <c r="AE262" s="28">
        <v>0</v>
      </c>
      <c r="AF262" s="44" t="s">
        <v>79</v>
      </c>
      <c r="AG262" s="44" t="s">
        <v>80</v>
      </c>
      <c r="AH262" s="43" t="s">
        <v>112</v>
      </c>
      <c r="AI262" s="43" t="s">
        <v>112</v>
      </c>
      <c r="AJ262" s="82">
        <v>135.67840000000001</v>
      </c>
      <c r="AK262" s="86" t="s">
        <v>383</v>
      </c>
      <c r="AL262" s="21"/>
      <c r="AM262" s="12"/>
      <c r="AN262" s="12"/>
      <c r="AO262" s="12"/>
      <c r="AP262" s="12"/>
      <c r="AQ262" s="20" t="s">
        <v>332</v>
      </c>
    </row>
    <row r="263" spans="1:77" s="20" customFormat="1">
      <c r="A263" s="43" t="s">
        <v>190</v>
      </c>
      <c r="B263" s="55" t="s">
        <v>322</v>
      </c>
      <c r="C263" s="46" t="s">
        <v>69</v>
      </c>
      <c r="D263" s="82">
        <v>4500.08</v>
      </c>
      <c r="E263" s="43" t="s">
        <v>323</v>
      </c>
      <c r="F263" s="44" t="s">
        <v>203</v>
      </c>
      <c r="G263" s="44" t="s">
        <v>72</v>
      </c>
      <c r="H263" s="56" t="s">
        <v>385</v>
      </c>
      <c r="I263" s="56"/>
      <c r="J263" s="27">
        <v>2179.51288875</v>
      </c>
      <c r="K263" s="28">
        <v>14.529763589321838</v>
      </c>
      <c r="L263" s="27">
        <v>0</v>
      </c>
      <c r="M263" s="28">
        <v>0</v>
      </c>
      <c r="N263" s="27">
        <v>2179.51288875</v>
      </c>
      <c r="O263" s="28">
        <v>14.529763589321838</v>
      </c>
      <c r="P263" s="27">
        <v>0</v>
      </c>
      <c r="Q263" s="28">
        <v>0</v>
      </c>
      <c r="R263" s="27">
        <v>484.33619750000003</v>
      </c>
      <c r="S263" s="28">
        <v>3.228836353182631</v>
      </c>
      <c r="T263" s="27">
        <v>0</v>
      </c>
      <c r="U263" s="28">
        <v>0</v>
      </c>
      <c r="V263" s="27">
        <v>0</v>
      </c>
      <c r="W263" s="28">
        <v>0</v>
      </c>
      <c r="X263" s="27">
        <v>0</v>
      </c>
      <c r="Y263" s="28">
        <v>0</v>
      </c>
      <c r="Z263" s="27">
        <v>0</v>
      </c>
      <c r="AA263" s="28">
        <v>0</v>
      </c>
      <c r="AB263" s="27">
        <v>0</v>
      </c>
      <c r="AC263" s="28">
        <v>0</v>
      </c>
      <c r="AD263" s="27">
        <v>0</v>
      </c>
      <c r="AE263" s="28">
        <v>0</v>
      </c>
      <c r="AF263" s="44" t="s">
        <v>79</v>
      </c>
      <c r="AG263" s="44" t="s">
        <v>80</v>
      </c>
      <c r="AH263" s="43" t="s">
        <v>112</v>
      </c>
      <c r="AI263" s="43" t="s">
        <v>112</v>
      </c>
      <c r="AJ263" s="82">
        <v>247.50440000000003</v>
      </c>
      <c r="AK263" s="86" t="s">
        <v>386</v>
      </c>
      <c r="AL263" s="21"/>
      <c r="AM263" s="12"/>
      <c r="AN263" s="12"/>
      <c r="AO263" s="12"/>
      <c r="AP263" s="12"/>
      <c r="AQ263" s="20" t="s">
        <v>332</v>
      </c>
    </row>
    <row r="264" spans="1:77" s="20" customFormat="1">
      <c r="A264" s="43" t="s">
        <v>190</v>
      </c>
      <c r="B264" s="55" t="s">
        <v>322</v>
      </c>
      <c r="C264" s="46" t="s">
        <v>69</v>
      </c>
      <c r="D264" s="96" t="s">
        <v>112</v>
      </c>
      <c r="E264" s="43" t="s">
        <v>423</v>
      </c>
      <c r="F264" s="44" t="s">
        <v>298</v>
      </c>
      <c r="G264" s="44" t="s">
        <v>424</v>
      </c>
      <c r="H264" s="56" t="s">
        <v>425</v>
      </c>
      <c r="I264" s="56"/>
      <c r="J264" s="27">
        <v>291.58800000000002</v>
      </c>
      <c r="K264" s="28">
        <v>0</v>
      </c>
      <c r="L264" s="27">
        <v>0</v>
      </c>
      <c r="M264" s="28">
        <v>0</v>
      </c>
      <c r="N264" s="27">
        <v>291.58800000000002</v>
      </c>
      <c r="O264" s="28">
        <v>0</v>
      </c>
      <c r="P264" s="27">
        <v>0</v>
      </c>
      <c r="Q264" s="28">
        <v>0</v>
      </c>
      <c r="R264" s="27">
        <v>0</v>
      </c>
      <c r="S264" s="28">
        <v>0</v>
      </c>
      <c r="T264" s="27">
        <v>0</v>
      </c>
      <c r="U264" s="28">
        <v>0</v>
      </c>
      <c r="V264" s="27">
        <v>0</v>
      </c>
      <c r="W264" s="28">
        <v>0</v>
      </c>
      <c r="X264" s="27">
        <v>0</v>
      </c>
      <c r="Y264" s="28">
        <v>0</v>
      </c>
      <c r="Z264" s="27">
        <v>0</v>
      </c>
      <c r="AA264" s="28">
        <v>0</v>
      </c>
      <c r="AB264" s="27">
        <v>0</v>
      </c>
      <c r="AC264" s="28">
        <v>0</v>
      </c>
      <c r="AD264" s="27">
        <v>0</v>
      </c>
      <c r="AE264" s="28">
        <v>0</v>
      </c>
      <c r="AF264" s="44" t="s">
        <v>79</v>
      </c>
      <c r="AG264" s="44" t="s">
        <v>207</v>
      </c>
      <c r="AH264" s="43" t="s">
        <v>112</v>
      </c>
      <c r="AI264" s="43" t="s">
        <v>112</v>
      </c>
      <c r="AJ264" s="82"/>
      <c r="AK264" s="86" t="s">
        <v>112</v>
      </c>
      <c r="AL264" s="21"/>
      <c r="AM264" s="21"/>
      <c r="AN264" s="21"/>
      <c r="AO264" s="21"/>
      <c r="AP264" s="21"/>
      <c r="AQ264" s="20" t="s">
        <v>112</v>
      </c>
    </row>
    <row r="265" spans="1:77" s="20" customFormat="1">
      <c r="A265" s="43" t="s">
        <v>190</v>
      </c>
      <c r="B265" s="16" t="s">
        <v>452</v>
      </c>
      <c r="C265" s="16" t="s">
        <v>69</v>
      </c>
      <c r="D265" s="102" t="s">
        <v>453</v>
      </c>
      <c r="E265" s="19"/>
      <c r="F265" s="16" t="s">
        <v>254</v>
      </c>
      <c r="G265" s="16" t="s">
        <v>72</v>
      </c>
      <c r="H265" s="19" t="s">
        <v>108</v>
      </c>
      <c r="I265" s="19"/>
      <c r="J265" s="104">
        <v>300</v>
      </c>
      <c r="K265" s="102">
        <v>0</v>
      </c>
      <c r="L265" s="104">
        <v>0</v>
      </c>
      <c r="M265" s="102">
        <v>0</v>
      </c>
      <c r="N265" s="104">
        <v>0</v>
      </c>
      <c r="O265" s="102">
        <v>0</v>
      </c>
      <c r="P265" s="104">
        <v>0</v>
      </c>
      <c r="Q265" s="102">
        <v>3.67</v>
      </c>
      <c r="R265" s="104">
        <v>0</v>
      </c>
      <c r="S265" s="102">
        <v>0</v>
      </c>
      <c r="T265" s="104">
        <v>0</v>
      </c>
      <c r="U265" s="102">
        <v>0</v>
      </c>
      <c r="V265" s="104">
        <v>0</v>
      </c>
      <c r="W265" s="102">
        <v>0</v>
      </c>
      <c r="X265" s="104">
        <v>0</v>
      </c>
      <c r="Y265" s="102">
        <v>0</v>
      </c>
      <c r="Z265" s="104">
        <v>0</v>
      </c>
      <c r="AA265" s="102">
        <v>0</v>
      </c>
      <c r="AB265" s="104">
        <v>0</v>
      </c>
      <c r="AC265" s="102">
        <v>0</v>
      </c>
      <c r="AD265" s="104">
        <v>0</v>
      </c>
      <c r="AE265" s="102">
        <v>0</v>
      </c>
      <c r="AF265" s="16" t="s">
        <v>79</v>
      </c>
      <c r="AG265" s="16" t="s">
        <v>207</v>
      </c>
      <c r="AH265" s="16" t="s">
        <v>112</v>
      </c>
      <c r="AI265" s="19" t="s">
        <v>453</v>
      </c>
      <c r="AJ265" s="19"/>
      <c r="AK265" s="106" t="s">
        <v>453</v>
      </c>
      <c r="AL265" s="106"/>
      <c r="AM265" s="106"/>
      <c r="AN265" s="106"/>
      <c r="AO265" s="106"/>
      <c r="AP265" s="106"/>
      <c r="AQ265" s="19" t="s">
        <v>457</v>
      </c>
    </row>
    <row r="266" spans="1:77" s="20" customFormat="1">
      <c r="A266" s="43" t="s">
        <v>190</v>
      </c>
      <c r="B266" s="11" t="s">
        <v>488</v>
      </c>
      <c r="C266" s="18" t="s">
        <v>69</v>
      </c>
      <c r="D266" s="70"/>
      <c r="E266" s="18"/>
      <c r="F266" s="11" t="s">
        <v>71</v>
      </c>
      <c r="G266" s="11" t="s">
        <v>170</v>
      </c>
      <c r="H266" s="21" t="s">
        <v>495</v>
      </c>
      <c r="I266" s="21"/>
      <c r="J266" s="119">
        <f>1000*1.075</f>
        <v>1075</v>
      </c>
      <c r="K266" s="120">
        <v>6.2</v>
      </c>
      <c r="L266" s="119">
        <f>2000*1.075</f>
        <v>2150</v>
      </c>
      <c r="M266" s="120">
        <v>12.4</v>
      </c>
      <c r="N266" s="119">
        <f>1000*1.075</f>
        <v>1075</v>
      </c>
      <c r="O266" s="120">
        <v>6.2</v>
      </c>
      <c r="P266" s="119">
        <f>1000*1.075</f>
        <v>1075</v>
      </c>
      <c r="Q266" s="120">
        <v>6.2</v>
      </c>
      <c r="R266" s="119"/>
      <c r="S266" s="120"/>
      <c r="T266" s="119"/>
      <c r="U266" s="120"/>
      <c r="V266" s="119"/>
      <c r="W266" s="120"/>
      <c r="X266" s="119"/>
      <c r="Y266" s="120"/>
      <c r="Z266" s="119"/>
      <c r="AA266" s="120"/>
      <c r="AB266" s="119"/>
      <c r="AC266" s="120"/>
      <c r="AD266" s="119"/>
      <c r="AE266" s="120"/>
      <c r="AF266" s="11" t="s">
        <v>79</v>
      </c>
      <c r="AG266" s="11" t="s">
        <v>80</v>
      </c>
      <c r="AH266" s="11" t="s">
        <v>491</v>
      </c>
      <c r="AI266" s="18" t="s">
        <v>492</v>
      </c>
      <c r="AJ266" s="18"/>
      <c r="AK266" s="124">
        <v>0.3</v>
      </c>
      <c r="AL266" s="121" t="s">
        <v>493</v>
      </c>
      <c r="AM266" s="124"/>
      <c r="AN266" s="124"/>
      <c r="AO266" s="124"/>
      <c r="AP266" s="124"/>
      <c r="AQ266" s="21" t="s">
        <v>494</v>
      </c>
    </row>
    <row r="267" spans="1:77" s="20" customFormat="1">
      <c r="A267" s="32" t="s">
        <v>192</v>
      </c>
      <c r="B267" s="11" t="s">
        <v>68</v>
      </c>
      <c r="C267" s="11" t="s">
        <v>67</v>
      </c>
      <c r="D267" s="13"/>
      <c r="E267" s="15" t="s">
        <v>70</v>
      </c>
      <c r="F267" s="11" t="s">
        <v>71</v>
      </c>
      <c r="G267" s="11" t="s">
        <v>170</v>
      </c>
      <c r="H267" s="17" t="s">
        <v>176</v>
      </c>
      <c r="I267" s="18" t="s">
        <v>182</v>
      </c>
      <c r="J267" s="24">
        <v>2880.8140250000001</v>
      </c>
      <c r="K267" s="25">
        <v>32.200000000000003</v>
      </c>
      <c r="L267" s="24"/>
      <c r="M267" s="25"/>
      <c r="N267" s="24"/>
      <c r="O267" s="25"/>
      <c r="P267" s="24"/>
      <c r="Q267" s="25"/>
      <c r="R267" s="24"/>
      <c r="S267" s="26"/>
      <c r="T267" s="24"/>
      <c r="U267" s="26"/>
      <c r="V267" s="24"/>
      <c r="W267" s="26"/>
      <c r="X267" s="24"/>
      <c r="Y267" s="26"/>
      <c r="Z267" s="24"/>
      <c r="AA267" s="26"/>
      <c r="AB267" s="24"/>
      <c r="AC267" s="26"/>
      <c r="AD267" s="24"/>
      <c r="AE267" s="26"/>
      <c r="AF267" s="29" t="s">
        <v>79</v>
      </c>
      <c r="AG267" s="11" t="s">
        <v>80</v>
      </c>
      <c r="AH267" s="18"/>
      <c r="AI267" s="21" t="s">
        <v>81</v>
      </c>
      <c r="AJ267" s="21"/>
      <c r="AK267" s="21"/>
      <c r="AL267" s="21" t="s">
        <v>193</v>
      </c>
      <c r="AM267" s="21"/>
      <c r="AN267" s="36">
        <v>32.200000000000003</v>
      </c>
      <c r="AO267" s="31">
        <v>0.6</v>
      </c>
      <c r="AP267" s="23">
        <v>176</v>
      </c>
      <c r="AQ267" s="21" t="s">
        <v>99</v>
      </c>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row>
    <row r="268" spans="1:77" s="20" customFormat="1">
      <c r="A268" s="32" t="s">
        <v>192</v>
      </c>
      <c r="B268" s="55" t="s">
        <v>322</v>
      </c>
      <c r="C268" s="46" t="s">
        <v>69</v>
      </c>
      <c r="D268" s="82">
        <v>3321.0736000000002</v>
      </c>
      <c r="E268" s="43" t="s">
        <v>323</v>
      </c>
      <c r="F268" s="44" t="s">
        <v>203</v>
      </c>
      <c r="G268" s="44" t="s">
        <v>170</v>
      </c>
      <c r="H268" s="56" t="s">
        <v>109</v>
      </c>
      <c r="I268" s="56"/>
      <c r="J268" s="27">
        <v>107.5</v>
      </c>
      <c r="K268" s="28">
        <v>0</v>
      </c>
      <c r="L268" s="27">
        <v>81.165000000000006</v>
      </c>
      <c r="M268" s="28">
        <v>0</v>
      </c>
      <c r="N268" s="27">
        <v>20.965</v>
      </c>
      <c r="O268" s="28">
        <v>0</v>
      </c>
      <c r="P268" s="27">
        <v>0</v>
      </c>
      <c r="Q268" s="28">
        <v>0</v>
      </c>
      <c r="R268" s="27">
        <v>0</v>
      </c>
      <c r="S268" s="85">
        <v>0</v>
      </c>
      <c r="T268" s="27">
        <v>0</v>
      </c>
      <c r="U268" s="28">
        <v>0</v>
      </c>
      <c r="V268" s="27">
        <v>0</v>
      </c>
      <c r="W268" s="28">
        <v>0</v>
      </c>
      <c r="X268" s="27">
        <v>0</v>
      </c>
      <c r="Y268" s="28">
        <v>0</v>
      </c>
      <c r="Z268" s="27">
        <v>0</v>
      </c>
      <c r="AA268" s="28">
        <v>0</v>
      </c>
      <c r="AB268" s="27">
        <v>0</v>
      </c>
      <c r="AC268" s="28">
        <v>0</v>
      </c>
      <c r="AD268" s="27">
        <v>0</v>
      </c>
      <c r="AE268" s="28">
        <v>0</v>
      </c>
      <c r="AF268" s="44" t="s">
        <v>79</v>
      </c>
      <c r="AG268" s="44" t="s">
        <v>80</v>
      </c>
      <c r="AH268" s="43" t="s">
        <v>112</v>
      </c>
      <c r="AI268" s="43" t="s">
        <v>337</v>
      </c>
      <c r="AJ268" s="82"/>
      <c r="AK268" s="86" t="s">
        <v>112</v>
      </c>
      <c r="AL268" s="21"/>
      <c r="AM268" s="12"/>
      <c r="AN268" s="12"/>
      <c r="AO268" s="12"/>
      <c r="AP268" s="12"/>
      <c r="AQ268" s="20" t="s">
        <v>332</v>
      </c>
    </row>
    <row r="269" spans="1:77" s="20" customFormat="1">
      <c r="A269" s="32" t="s">
        <v>192</v>
      </c>
      <c r="B269" s="55" t="s">
        <v>322</v>
      </c>
      <c r="C269" s="46" t="s">
        <v>69</v>
      </c>
      <c r="D269" s="82">
        <v>3321.0736000000002</v>
      </c>
      <c r="E269" s="43" t="s">
        <v>323</v>
      </c>
      <c r="F269" s="44" t="s">
        <v>203</v>
      </c>
      <c r="G269" s="44" t="s">
        <v>72</v>
      </c>
      <c r="H269" s="56" t="s">
        <v>109</v>
      </c>
      <c r="I269" s="56"/>
      <c r="J269" s="27">
        <v>107.5</v>
      </c>
      <c r="K269" s="28">
        <v>0</v>
      </c>
      <c r="L269" s="27">
        <v>81.165000000000006</v>
      </c>
      <c r="M269" s="28">
        <v>0</v>
      </c>
      <c r="N269" s="27">
        <v>20.965</v>
      </c>
      <c r="O269" s="28">
        <v>0</v>
      </c>
      <c r="P269" s="27">
        <v>0</v>
      </c>
      <c r="Q269" s="28">
        <v>0</v>
      </c>
      <c r="R269" s="27">
        <v>0</v>
      </c>
      <c r="S269" s="85">
        <v>0</v>
      </c>
      <c r="T269" s="27">
        <v>0</v>
      </c>
      <c r="U269" s="28">
        <v>0</v>
      </c>
      <c r="V269" s="27">
        <v>0</v>
      </c>
      <c r="W269" s="28">
        <v>0</v>
      </c>
      <c r="X269" s="27">
        <v>0</v>
      </c>
      <c r="Y269" s="28">
        <v>0</v>
      </c>
      <c r="Z269" s="27">
        <v>0</v>
      </c>
      <c r="AA269" s="28">
        <v>0</v>
      </c>
      <c r="AB269" s="27">
        <v>0</v>
      </c>
      <c r="AC269" s="28">
        <v>0</v>
      </c>
      <c r="AD269" s="27">
        <v>0</v>
      </c>
      <c r="AE269" s="28">
        <v>0</v>
      </c>
      <c r="AF269" s="44" t="s">
        <v>79</v>
      </c>
      <c r="AG269" s="44" t="s">
        <v>80</v>
      </c>
      <c r="AH269" s="43" t="s">
        <v>112</v>
      </c>
      <c r="AI269" s="43" t="s">
        <v>112</v>
      </c>
      <c r="AJ269" s="82"/>
      <c r="AK269" s="86" t="s">
        <v>112</v>
      </c>
      <c r="AL269" s="21"/>
      <c r="AM269" s="12"/>
      <c r="AN269" s="12"/>
      <c r="AO269" s="12"/>
      <c r="AP269" s="12"/>
      <c r="AQ269" s="20" t="s">
        <v>332</v>
      </c>
    </row>
    <row r="270" spans="1:77" s="20" customFormat="1" ht="16.5" customHeight="1">
      <c r="A270" s="32" t="s">
        <v>192</v>
      </c>
      <c r="B270" s="55" t="s">
        <v>322</v>
      </c>
      <c r="C270" s="46" t="s">
        <v>69</v>
      </c>
      <c r="D270" s="82">
        <v>3321.0736000000002</v>
      </c>
      <c r="E270" s="43" t="s">
        <v>323</v>
      </c>
      <c r="F270" s="44" t="s">
        <v>203</v>
      </c>
      <c r="G270" s="44" t="s">
        <v>170</v>
      </c>
      <c r="H270" s="56" t="s">
        <v>365</v>
      </c>
      <c r="I270" s="56"/>
      <c r="J270" s="27">
        <v>242.41</v>
      </c>
      <c r="K270" s="28">
        <v>0</v>
      </c>
      <c r="L270" s="27">
        <v>0</v>
      </c>
      <c r="M270" s="28">
        <v>0</v>
      </c>
      <c r="N270" s="27">
        <v>0</v>
      </c>
      <c r="O270" s="28">
        <v>0</v>
      </c>
      <c r="P270" s="27">
        <v>0</v>
      </c>
      <c r="Q270" s="28">
        <v>0</v>
      </c>
      <c r="R270" s="27">
        <v>0</v>
      </c>
      <c r="S270" s="85">
        <v>0</v>
      </c>
      <c r="T270" s="27">
        <v>0</v>
      </c>
      <c r="U270" s="28">
        <v>0</v>
      </c>
      <c r="V270" s="27">
        <v>0</v>
      </c>
      <c r="W270" s="28">
        <v>0</v>
      </c>
      <c r="X270" s="27">
        <v>0</v>
      </c>
      <c r="Y270" s="28">
        <v>0</v>
      </c>
      <c r="Z270" s="27">
        <v>0</v>
      </c>
      <c r="AA270" s="28">
        <v>0</v>
      </c>
      <c r="AB270" s="27">
        <v>0</v>
      </c>
      <c r="AC270" s="28">
        <v>0</v>
      </c>
      <c r="AD270" s="27">
        <v>0</v>
      </c>
      <c r="AE270" s="28">
        <v>0</v>
      </c>
      <c r="AF270" s="44" t="s">
        <v>79</v>
      </c>
      <c r="AG270" s="44" t="s">
        <v>80</v>
      </c>
      <c r="AH270" s="43" t="s">
        <v>112</v>
      </c>
      <c r="AI270" s="43" t="s">
        <v>112</v>
      </c>
      <c r="AJ270" s="82"/>
      <c r="AK270" s="86" t="s">
        <v>366</v>
      </c>
      <c r="AL270" s="21"/>
      <c r="AM270" s="12"/>
      <c r="AN270" s="12"/>
      <c r="AO270" s="12"/>
      <c r="AP270" s="12"/>
      <c r="AQ270" s="20" t="s">
        <v>332</v>
      </c>
    </row>
    <row r="271" spans="1:77" s="20" customFormat="1" ht="10.5" customHeight="1">
      <c r="A271" s="32" t="s">
        <v>192</v>
      </c>
      <c r="B271" s="55" t="s">
        <v>322</v>
      </c>
      <c r="C271" s="46" t="s">
        <v>69</v>
      </c>
      <c r="D271" s="82">
        <v>3321.0736000000002</v>
      </c>
      <c r="E271" s="43" t="s">
        <v>323</v>
      </c>
      <c r="F271" s="44" t="s">
        <v>203</v>
      </c>
      <c r="G271" s="44" t="s">
        <v>72</v>
      </c>
      <c r="H271" s="56" t="s">
        <v>387</v>
      </c>
      <c r="I271" s="56"/>
      <c r="J271" s="27">
        <v>2767.5874999999996</v>
      </c>
      <c r="K271" s="28">
        <v>16.458787934473911</v>
      </c>
      <c r="L271" s="27">
        <v>2058.4</v>
      </c>
      <c r="M271" s="28">
        <v>12.241263947145701</v>
      </c>
      <c r="N271" s="27">
        <v>1486.46</v>
      </c>
      <c r="O271" s="28">
        <v>8.8399481183803914</v>
      </c>
      <c r="P271" s="27">
        <v>0</v>
      </c>
      <c r="Q271" s="28">
        <v>0</v>
      </c>
      <c r="R271" s="27">
        <v>0</v>
      </c>
      <c r="S271" s="28">
        <v>0</v>
      </c>
      <c r="T271" s="27">
        <v>0</v>
      </c>
      <c r="U271" s="28">
        <v>0</v>
      </c>
      <c r="V271" s="27">
        <v>0</v>
      </c>
      <c r="W271" s="28">
        <v>0</v>
      </c>
      <c r="X271" s="27">
        <v>0</v>
      </c>
      <c r="Y271" s="28">
        <v>0</v>
      </c>
      <c r="Z271" s="27">
        <v>0</v>
      </c>
      <c r="AA271" s="28">
        <v>0</v>
      </c>
      <c r="AB271" s="27">
        <v>0</v>
      </c>
      <c r="AC271" s="28">
        <v>0</v>
      </c>
      <c r="AD271" s="27">
        <v>0</v>
      </c>
      <c r="AE271" s="28">
        <v>0</v>
      </c>
      <c r="AF271" s="44" t="s">
        <v>79</v>
      </c>
      <c r="AG271" s="44" t="s">
        <v>80</v>
      </c>
      <c r="AH271" s="43" t="s">
        <v>112</v>
      </c>
      <c r="AI271" s="43" t="s">
        <v>112</v>
      </c>
      <c r="AJ271" s="82"/>
      <c r="AK271" s="86" t="s">
        <v>367</v>
      </c>
      <c r="AL271" s="21"/>
      <c r="AM271" s="12"/>
      <c r="AN271" s="12"/>
      <c r="AO271" s="12"/>
      <c r="AP271" s="12"/>
      <c r="AQ271" s="20" t="s">
        <v>332</v>
      </c>
    </row>
    <row r="272" spans="1:77" s="12" customFormat="1">
      <c r="A272" s="32" t="s">
        <v>192</v>
      </c>
      <c r="B272" s="55" t="s">
        <v>322</v>
      </c>
      <c r="C272" s="46" t="s">
        <v>69</v>
      </c>
      <c r="D272" s="96" t="s">
        <v>112</v>
      </c>
      <c r="E272" s="43" t="s">
        <v>423</v>
      </c>
      <c r="F272" s="44" t="s">
        <v>298</v>
      </c>
      <c r="G272" s="44" t="s">
        <v>424</v>
      </c>
      <c r="H272" s="56" t="s">
        <v>425</v>
      </c>
      <c r="I272" s="56"/>
      <c r="J272" s="27">
        <v>0</v>
      </c>
      <c r="K272" s="28">
        <v>0</v>
      </c>
      <c r="L272" s="27">
        <v>186.524</v>
      </c>
      <c r="M272" s="28">
        <v>0</v>
      </c>
      <c r="N272" s="27">
        <v>0</v>
      </c>
      <c r="O272" s="28">
        <v>0</v>
      </c>
      <c r="P272" s="27">
        <v>186.524</v>
      </c>
      <c r="Q272" s="28">
        <v>0</v>
      </c>
      <c r="R272" s="27">
        <v>0</v>
      </c>
      <c r="S272" s="28">
        <v>0</v>
      </c>
      <c r="T272" s="27">
        <v>0</v>
      </c>
      <c r="U272" s="28">
        <v>0</v>
      </c>
      <c r="V272" s="27">
        <v>0</v>
      </c>
      <c r="W272" s="28">
        <v>0</v>
      </c>
      <c r="X272" s="27">
        <v>0</v>
      </c>
      <c r="Y272" s="28">
        <v>0</v>
      </c>
      <c r="Z272" s="27">
        <v>0</v>
      </c>
      <c r="AA272" s="28">
        <v>0</v>
      </c>
      <c r="AB272" s="27">
        <v>0</v>
      </c>
      <c r="AC272" s="28">
        <v>0</v>
      </c>
      <c r="AD272" s="27">
        <v>0</v>
      </c>
      <c r="AE272" s="28">
        <v>0</v>
      </c>
      <c r="AF272" s="44" t="s">
        <v>79</v>
      </c>
      <c r="AG272" s="44" t="s">
        <v>207</v>
      </c>
      <c r="AH272" s="43" t="s">
        <v>112</v>
      </c>
      <c r="AI272" s="43" t="s">
        <v>112</v>
      </c>
      <c r="AJ272" s="82"/>
      <c r="AK272" s="86" t="s">
        <v>112</v>
      </c>
      <c r="AL272" s="21"/>
      <c r="AM272" s="21"/>
      <c r="AN272" s="21"/>
      <c r="AO272" s="21"/>
      <c r="AP272" s="21"/>
      <c r="AQ272" s="20" t="s">
        <v>112</v>
      </c>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row>
    <row r="273" spans="1:77" s="12" customFormat="1">
      <c r="A273" s="32" t="s">
        <v>192</v>
      </c>
      <c r="B273" s="16" t="s">
        <v>464</v>
      </c>
      <c r="C273" s="16" t="s">
        <v>69</v>
      </c>
      <c r="D273" s="102"/>
      <c r="E273" s="19" t="s">
        <v>465</v>
      </c>
      <c r="F273" s="16" t="s">
        <v>203</v>
      </c>
      <c r="G273" s="16" t="s">
        <v>72</v>
      </c>
      <c r="H273" s="32" t="s">
        <v>466</v>
      </c>
      <c r="I273" s="32"/>
      <c r="J273" s="51">
        <v>1300</v>
      </c>
      <c r="K273" s="25">
        <v>16.791666666666664</v>
      </c>
      <c r="L273" s="51">
        <v>1100</v>
      </c>
      <c r="M273" s="25">
        <v>14.208333333333332</v>
      </c>
      <c r="N273" s="27">
        <v>0</v>
      </c>
      <c r="O273" s="28"/>
      <c r="P273" s="27">
        <v>0</v>
      </c>
      <c r="Q273" s="28"/>
      <c r="R273" s="27"/>
      <c r="S273" s="28"/>
      <c r="T273" s="27"/>
      <c r="U273" s="28"/>
      <c r="V273" s="27"/>
      <c r="W273" s="28"/>
      <c r="X273" s="27"/>
      <c r="Y273" s="28"/>
      <c r="Z273" s="27"/>
      <c r="AA273" s="28"/>
      <c r="AB273" s="27"/>
      <c r="AC273" s="28"/>
      <c r="AD273" s="27"/>
      <c r="AE273" s="28"/>
      <c r="AF273" s="11" t="s">
        <v>79</v>
      </c>
      <c r="AG273" s="11" t="s">
        <v>80</v>
      </c>
      <c r="AH273" s="20"/>
      <c r="AI273" s="20"/>
      <c r="AJ273" s="20"/>
      <c r="AK273" s="20"/>
      <c r="AL273" s="20"/>
      <c r="AN273" s="20"/>
      <c r="AO273" s="115"/>
      <c r="AQ273" s="20"/>
    </row>
    <row r="274" spans="1:77" s="12" customFormat="1">
      <c r="A274" s="32" t="s">
        <v>192</v>
      </c>
      <c r="B274" s="16" t="s">
        <v>464</v>
      </c>
      <c r="C274" s="16" t="s">
        <v>69</v>
      </c>
      <c r="D274" s="102"/>
      <c r="E274" s="19" t="s">
        <v>465</v>
      </c>
      <c r="F274" s="16" t="s">
        <v>203</v>
      </c>
      <c r="G274" s="16" t="s">
        <v>72</v>
      </c>
      <c r="H274" s="32" t="s">
        <v>111</v>
      </c>
      <c r="I274" s="32"/>
      <c r="J274" s="24">
        <v>300</v>
      </c>
      <c r="K274" s="25">
        <v>3.2448377581120948</v>
      </c>
      <c r="L274" s="51">
        <v>150</v>
      </c>
      <c r="M274" s="25">
        <v>1.6224188790560474</v>
      </c>
      <c r="N274" s="27">
        <v>0</v>
      </c>
      <c r="O274" s="28"/>
      <c r="P274" s="27">
        <v>0</v>
      </c>
      <c r="Q274" s="28"/>
      <c r="R274" s="27"/>
      <c r="S274" s="28"/>
      <c r="T274" s="27"/>
      <c r="U274" s="28"/>
      <c r="V274" s="27"/>
      <c r="W274" s="28"/>
      <c r="X274" s="27"/>
      <c r="Y274" s="28"/>
      <c r="Z274" s="27">
        <v>50</v>
      </c>
      <c r="AA274" s="25">
        <v>0.54080629301868244</v>
      </c>
      <c r="AB274" s="27"/>
      <c r="AC274" s="28"/>
      <c r="AD274" s="27"/>
      <c r="AE274" s="28"/>
      <c r="AF274" s="11" t="s">
        <v>79</v>
      </c>
      <c r="AG274" s="11" t="s">
        <v>80</v>
      </c>
      <c r="AH274" s="21"/>
      <c r="AI274" s="21"/>
      <c r="AJ274" s="21"/>
      <c r="AK274" s="21"/>
      <c r="AL274" s="20"/>
      <c r="AM274" s="20"/>
      <c r="AN274" s="115"/>
      <c r="AQ274" s="21"/>
    </row>
    <row r="275" spans="1:77" s="12" customFormat="1">
      <c r="A275" s="32" t="s">
        <v>192</v>
      </c>
      <c r="B275" s="16" t="s">
        <v>464</v>
      </c>
      <c r="C275" s="16" t="s">
        <v>69</v>
      </c>
      <c r="D275" s="102"/>
      <c r="E275" s="19" t="s">
        <v>465</v>
      </c>
      <c r="F275" s="16" t="s">
        <v>203</v>
      </c>
      <c r="G275" s="16" t="s">
        <v>72</v>
      </c>
      <c r="H275" s="32" t="s">
        <v>111</v>
      </c>
      <c r="I275" s="32"/>
      <c r="J275" s="24">
        <v>600</v>
      </c>
      <c r="K275" s="25">
        <v>6.4896755162241897</v>
      </c>
      <c r="L275" s="51">
        <v>400</v>
      </c>
      <c r="M275" s="25">
        <v>4.3264503441494595</v>
      </c>
      <c r="N275" s="27">
        <v>0</v>
      </c>
      <c r="O275" s="28"/>
      <c r="P275" s="27">
        <v>0</v>
      </c>
      <c r="Q275" s="28"/>
      <c r="R275" s="27"/>
      <c r="S275" s="28"/>
      <c r="T275" s="27"/>
      <c r="U275" s="28"/>
      <c r="V275" s="27"/>
      <c r="W275" s="28"/>
      <c r="X275" s="27"/>
      <c r="Y275" s="28"/>
      <c r="Z275" s="27"/>
      <c r="AA275" s="28"/>
      <c r="AB275" s="27"/>
      <c r="AC275" s="28"/>
      <c r="AD275" s="27"/>
      <c r="AE275" s="28"/>
      <c r="AF275" s="11" t="s">
        <v>79</v>
      </c>
      <c r="AG275" s="11" t="s">
        <v>80</v>
      </c>
      <c r="AH275" s="21"/>
      <c r="AI275" s="21"/>
      <c r="AJ275" s="21"/>
      <c r="AK275" s="21"/>
      <c r="AL275" s="21"/>
      <c r="AM275" s="20"/>
      <c r="AN275" s="20"/>
      <c r="AO275" s="115"/>
      <c r="AQ275" s="21"/>
    </row>
    <row r="276" spans="1:77" s="38" customFormat="1">
      <c r="A276" s="32" t="s">
        <v>192</v>
      </c>
      <c r="B276" s="44" t="s">
        <v>530</v>
      </c>
      <c r="C276" s="46" t="s">
        <v>69</v>
      </c>
      <c r="D276" s="85"/>
      <c r="E276" s="143" t="s">
        <v>465</v>
      </c>
      <c r="F276" s="44" t="s">
        <v>71</v>
      </c>
      <c r="G276" s="46" t="s">
        <v>170</v>
      </c>
      <c r="H276" s="56" t="s">
        <v>591</v>
      </c>
      <c r="I276" s="144" t="s">
        <v>626</v>
      </c>
      <c r="J276" s="27">
        <v>692.13</v>
      </c>
      <c r="K276" s="28"/>
      <c r="L276" s="27">
        <v>200.58</v>
      </c>
      <c r="M276" s="28"/>
      <c r="N276" s="27">
        <v>120.97</v>
      </c>
      <c r="O276" s="28"/>
      <c r="P276" s="27">
        <v>115.83</v>
      </c>
      <c r="Q276" s="28"/>
      <c r="R276" s="27"/>
      <c r="S276" s="28"/>
      <c r="T276" s="27"/>
      <c r="U276" s="28"/>
      <c r="V276" s="27"/>
      <c r="W276" s="28"/>
      <c r="X276" s="27"/>
      <c r="Y276" s="28"/>
      <c r="Z276" s="27"/>
      <c r="AA276" s="28"/>
      <c r="AB276" s="27"/>
      <c r="AC276" s="28"/>
      <c r="AD276" s="27"/>
      <c r="AE276" s="28"/>
      <c r="AF276" s="44" t="s">
        <v>79</v>
      </c>
      <c r="AG276" s="44" t="s">
        <v>80</v>
      </c>
      <c r="AH276" s="145"/>
      <c r="AI276" s="145"/>
      <c r="AJ276" s="146"/>
      <c r="AK276" s="147">
        <v>0</v>
      </c>
      <c r="AL276" s="10"/>
      <c r="AM276" s="10"/>
      <c r="AN276" s="10"/>
      <c r="AO276" s="10"/>
      <c r="AP276" s="10"/>
      <c r="AQ276" s="145"/>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row>
    <row r="277" spans="1:77" s="12" customFormat="1">
      <c r="A277" s="32" t="s">
        <v>105</v>
      </c>
      <c r="B277" s="58" t="s">
        <v>68</v>
      </c>
      <c r="C277" s="71" t="s">
        <v>67</v>
      </c>
      <c r="D277" s="72"/>
      <c r="E277" s="15" t="s">
        <v>259</v>
      </c>
      <c r="F277" s="11" t="s">
        <v>71</v>
      </c>
      <c r="G277" s="71" t="s">
        <v>285</v>
      </c>
      <c r="H277" s="67"/>
      <c r="I277" s="67" t="s">
        <v>287</v>
      </c>
      <c r="J277" s="24">
        <v>325.72500000000002</v>
      </c>
      <c r="K277" s="25">
        <v>106.8</v>
      </c>
      <c r="L277" s="24"/>
      <c r="M277" s="25"/>
      <c r="N277" s="24"/>
      <c r="O277" s="25"/>
      <c r="P277" s="24"/>
      <c r="Q277" s="25"/>
      <c r="R277" s="24"/>
      <c r="S277" s="73"/>
      <c r="T277" s="24"/>
      <c r="U277" s="73"/>
      <c r="V277" s="24"/>
      <c r="W277" s="73"/>
      <c r="X277" s="24"/>
      <c r="Y277" s="73"/>
      <c r="Z277" s="24"/>
      <c r="AA277" s="73"/>
      <c r="AB277" s="24"/>
      <c r="AC277" s="73"/>
      <c r="AD277" s="24"/>
      <c r="AE277" s="73"/>
      <c r="AF277" s="11" t="s">
        <v>261</v>
      </c>
      <c r="AG277" s="11" t="s">
        <v>80</v>
      </c>
      <c r="AH277" s="74"/>
      <c r="AI277" s="11"/>
      <c r="AJ277" s="11"/>
      <c r="AK277" s="21"/>
      <c r="AL277" s="21"/>
      <c r="AM277" s="21"/>
      <c r="AN277" s="36"/>
      <c r="AO277" s="31"/>
      <c r="AP277" s="23"/>
      <c r="AQ277" s="21"/>
    </row>
    <row r="278" spans="1:77" s="12" customFormat="1">
      <c r="A278" s="32" t="s">
        <v>105</v>
      </c>
      <c r="B278" s="11" t="s">
        <v>68</v>
      </c>
      <c r="C278" s="11" t="s">
        <v>67</v>
      </c>
      <c r="D278" s="13"/>
      <c r="E278" s="15" t="s">
        <v>70</v>
      </c>
      <c r="F278" s="11" t="s">
        <v>71</v>
      </c>
      <c r="G278" s="11" t="s">
        <v>72</v>
      </c>
      <c r="H278" s="17" t="s">
        <v>74</v>
      </c>
      <c r="I278" s="17" t="s">
        <v>106</v>
      </c>
      <c r="J278" s="24">
        <v>1914.575</v>
      </c>
      <c r="K278" s="25">
        <v>7</v>
      </c>
      <c r="L278" s="24"/>
      <c r="M278" s="25"/>
      <c r="N278" s="24"/>
      <c r="O278" s="25"/>
      <c r="P278" s="24"/>
      <c r="Q278" s="25"/>
      <c r="R278" s="24"/>
      <c r="S278" s="26"/>
      <c r="T278" s="24"/>
      <c r="U278" s="26"/>
      <c r="V278" s="24"/>
      <c r="W278" s="26"/>
      <c r="X278" s="24"/>
      <c r="Y278" s="26"/>
      <c r="Z278" s="24"/>
      <c r="AA278" s="26"/>
      <c r="AB278" s="24"/>
      <c r="AC278" s="26"/>
      <c r="AD278" s="24"/>
      <c r="AE278" s="26"/>
      <c r="AF278" s="29" t="s">
        <v>79</v>
      </c>
      <c r="AG278" s="11" t="s">
        <v>80</v>
      </c>
      <c r="AH278" s="18"/>
      <c r="AI278" s="21" t="s">
        <v>81</v>
      </c>
      <c r="AJ278" s="21"/>
      <c r="AK278" s="21"/>
      <c r="AL278" s="21" t="s">
        <v>82</v>
      </c>
      <c r="AM278" s="21" t="s">
        <v>83</v>
      </c>
      <c r="AN278" s="36">
        <v>7</v>
      </c>
      <c r="AO278" s="31">
        <v>0.9</v>
      </c>
      <c r="AP278" s="23">
        <v>127.27272727272727</v>
      </c>
      <c r="AQ278" s="21"/>
    </row>
    <row r="279" spans="1:77" s="12" customFormat="1">
      <c r="A279" s="32" t="s">
        <v>105</v>
      </c>
      <c r="B279" s="11" t="s">
        <v>68</v>
      </c>
      <c r="C279" s="11" t="s">
        <v>67</v>
      </c>
      <c r="D279" s="13"/>
      <c r="E279" s="15" t="s">
        <v>70</v>
      </c>
      <c r="F279" s="11" t="s">
        <v>71</v>
      </c>
      <c r="G279" s="11" t="s">
        <v>72</v>
      </c>
      <c r="H279" s="18" t="s">
        <v>108</v>
      </c>
      <c r="I279" s="18" t="s">
        <v>109</v>
      </c>
      <c r="J279" s="24">
        <v>203.17500000000001</v>
      </c>
      <c r="K279" s="25">
        <v>0.8</v>
      </c>
      <c r="L279" s="24">
        <v>129</v>
      </c>
      <c r="M279" s="25">
        <v>1</v>
      </c>
      <c r="N279" s="24"/>
      <c r="O279" s="25"/>
      <c r="P279" s="24">
        <v>107.5</v>
      </c>
      <c r="Q279" s="25">
        <v>1</v>
      </c>
      <c r="R279" s="24"/>
      <c r="S279" s="26"/>
      <c r="T279" s="24"/>
      <c r="U279" s="26"/>
      <c r="V279" s="24"/>
      <c r="W279" s="26"/>
      <c r="X279" s="24"/>
      <c r="Y279" s="26"/>
      <c r="Z279" s="24"/>
      <c r="AA279" s="26"/>
      <c r="AB279" s="24"/>
      <c r="AC279" s="26"/>
      <c r="AD279" s="24"/>
      <c r="AE279" s="26"/>
      <c r="AF279" s="29" t="s">
        <v>79</v>
      </c>
      <c r="AG279" s="11" t="s">
        <v>80</v>
      </c>
      <c r="AH279" s="18"/>
      <c r="AI279" s="21" t="s">
        <v>81</v>
      </c>
      <c r="AJ279" s="21"/>
      <c r="AK279" s="21"/>
      <c r="AL279" s="21" t="s">
        <v>112</v>
      </c>
      <c r="AM279" s="21"/>
      <c r="AN279" s="36">
        <v>2.8</v>
      </c>
      <c r="AO279" s="31"/>
      <c r="AP279" s="23" t="s">
        <v>112</v>
      </c>
      <c r="AQ279" s="21" t="s">
        <v>128</v>
      </c>
    </row>
    <row r="280" spans="1:77" s="12" customFormat="1">
      <c r="A280" s="32" t="s">
        <v>105</v>
      </c>
      <c r="B280" s="44" t="s">
        <v>530</v>
      </c>
      <c r="C280" s="46" t="s">
        <v>69</v>
      </c>
      <c r="D280" s="85"/>
      <c r="E280" s="143" t="s">
        <v>484</v>
      </c>
      <c r="F280" s="44" t="s">
        <v>71</v>
      </c>
      <c r="G280" s="44"/>
      <c r="H280" s="56" t="s">
        <v>740</v>
      </c>
      <c r="I280" s="144" t="s">
        <v>741</v>
      </c>
      <c r="J280" s="84">
        <v>570.65</v>
      </c>
      <c r="K280" s="85"/>
      <c r="L280" s="84"/>
      <c r="M280" s="85"/>
      <c r="N280" s="84"/>
      <c r="O280" s="85"/>
      <c r="P280" s="84"/>
      <c r="Q280" s="85"/>
      <c r="R280" s="84"/>
      <c r="S280" s="85"/>
      <c r="T280" s="84"/>
      <c r="U280" s="85"/>
      <c r="V280" s="84"/>
      <c r="W280" s="85"/>
      <c r="X280" s="84"/>
      <c r="Y280" s="85"/>
      <c r="Z280" s="84"/>
      <c r="AA280" s="85"/>
      <c r="AB280" s="84"/>
      <c r="AC280" s="85"/>
      <c r="AD280" s="84"/>
      <c r="AE280" s="85"/>
      <c r="AF280" s="44" t="s">
        <v>261</v>
      </c>
      <c r="AG280" s="44" t="s">
        <v>80</v>
      </c>
      <c r="AH280" s="145"/>
      <c r="AI280" s="145"/>
      <c r="AJ280" s="146"/>
      <c r="AK280" s="147">
        <v>0</v>
      </c>
      <c r="AL280" s="20"/>
      <c r="AM280" s="20"/>
      <c r="AN280" s="20"/>
      <c r="AO280" s="20"/>
      <c r="AP280" s="20"/>
      <c r="AQ280" s="145"/>
    </row>
    <row r="281" spans="1:77" s="12" customFormat="1">
      <c r="A281" s="32" t="s">
        <v>105</v>
      </c>
      <c r="B281" s="44" t="s">
        <v>530</v>
      </c>
      <c r="C281" s="46" t="s">
        <v>69</v>
      </c>
      <c r="D281" s="85">
        <v>1842</v>
      </c>
      <c r="E281" s="143" t="s">
        <v>465</v>
      </c>
      <c r="F281" s="44" t="s">
        <v>71</v>
      </c>
      <c r="G281" s="46" t="s">
        <v>72</v>
      </c>
      <c r="H281" s="56" t="s">
        <v>591</v>
      </c>
      <c r="I281" s="144" t="s">
        <v>627</v>
      </c>
      <c r="J281" s="27">
        <v>221</v>
      </c>
      <c r="K281" s="28">
        <v>2.5</v>
      </c>
      <c r="L281" s="27"/>
      <c r="M281" s="28"/>
      <c r="N281" s="27">
        <v>221</v>
      </c>
      <c r="O281" s="28">
        <v>2.5</v>
      </c>
      <c r="P281" s="27"/>
      <c r="Q281" s="28"/>
      <c r="R281" s="27"/>
      <c r="S281" s="28"/>
      <c r="T281" s="27"/>
      <c r="U281" s="28"/>
      <c r="V281" s="27"/>
      <c r="W281" s="28"/>
      <c r="X281" s="27"/>
      <c r="Y281" s="28"/>
      <c r="Z281" s="27"/>
      <c r="AA281" s="28"/>
      <c r="AB281" s="27"/>
      <c r="AC281" s="28"/>
      <c r="AD281" s="27"/>
      <c r="AE281" s="28"/>
      <c r="AF281" s="44" t="s">
        <v>79</v>
      </c>
      <c r="AG281" s="44" t="s">
        <v>80</v>
      </c>
      <c r="AH281" s="145"/>
      <c r="AI281" s="145" t="s">
        <v>593</v>
      </c>
      <c r="AJ281" s="146"/>
      <c r="AK281" s="147">
        <v>16000</v>
      </c>
      <c r="AL281" s="10"/>
      <c r="AM281" s="10"/>
      <c r="AN281" s="10"/>
      <c r="AO281" s="10"/>
      <c r="AP281" s="10"/>
      <c r="AQ281" s="145"/>
    </row>
    <row r="282" spans="1:77" s="12" customFormat="1">
      <c r="A282" s="32" t="s">
        <v>105</v>
      </c>
      <c r="B282" s="44" t="s">
        <v>530</v>
      </c>
      <c r="C282" s="46" t="s">
        <v>69</v>
      </c>
      <c r="D282" s="85"/>
      <c r="E282" s="143" t="s">
        <v>465</v>
      </c>
      <c r="F282" s="44" t="s">
        <v>298</v>
      </c>
      <c r="G282" s="44"/>
      <c r="H282" s="56" t="s">
        <v>769</v>
      </c>
      <c r="I282" s="144" t="s">
        <v>818</v>
      </c>
      <c r="J282" s="27">
        <v>240</v>
      </c>
      <c r="K282" s="28"/>
      <c r="L282" s="27"/>
      <c r="M282" s="28"/>
      <c r="N282" s="27">
        <v>240</v>
      </c>
      <c r="O282" s="28"/>
      <c r="P282" s="27"/>
      <c r="Q282" s="28"/>
      <c r="R282" s="27"/>
      <c r="S282" s="28"/>
      <c r="T282" s="27"/>
      <c r="U282" s="28"/>
      <c r="V282" s="27"/>
      <c r="W282" s="28"/>
      <c r="X282" s="27"/>
      <c r="Y282" s="28"/>
      <c r="Z282" s="27"/>
      <c r="AA282" s="28"/>
      <c r="AB282" s="27"/>
      <c r="AC282" s="28"/>
      <c r="AD282" s="27"/>
      <c r="AE282" s="28"/>
      <c r="AF282" s="44" t="s">
        <v>79</v>
      </c>
      <c r="AG282" s="44" t="s">
        <v>207</v>
      </c>
      <c r="AH282" s="145"/>
      <c r="AI282" s="145"/>
      <c r="AJ282" s="145"/>
      <c r="AK282" s="147"/>
      <c r="AL282" s="20"/>
      <c r="AM282" s="20"/>
      <c r="AN282" s="20"/>
      <c r="AO282" s="20"/>
      <c r="AP282" s="20"/>
      <c r="AQ282" s="145"/>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row>
    <row r="283" spans="1:77" s="20" customFormat="1">
      <c r="A283" s="43" t="s">
        <v>333</v>
      </c>
      <c r="B283" s="55" t="s">
        <v>322</v>
      </c>
      <c r="C283" s="46" t="s">
        <v>132</v>
      </c>
      <c r="D283" s="82">
        <v>274.14400000000001</v>
      </c>
      <c r="E283" s="43" t="s">
        <v>323</v>
      </c>
      <c r="F283" s="44" t="s">
        <v>203</v>
      </c>
      <c r="G283" s="44" t="s">
        <v>72</v>
      </c>
      <c r="H283" s="56" t="s">
        <v>109</v>
      </c>
      <c r="I283" s="56"/>
      <c r="J283" s="27">
        <v>144.47999999999999</v>
      </c>
      <c r="K283" s="28">
        <v>1.2665452800000001</v>
      </c>
      <c r="L283" s="27">
        <v>0</v>
      </c>
      <c r="M283" s="28">
        <v>0</v>
      </c>
      <c r="N283" s="27">
        <v>144.47999999999999</v>
      </c>
      <c r="O283" s="28">
        <v>1.2665452800000001</v>
      </c>
      <c r="P283" s="27">
        <v>0</v>
      </c>
      <c r="Q283" s="28">
        <v>0</v>
      </c>
      <c r="R283" s="27">
        <v>0</v>
      </c>
      <c r="S283" s="28">
        <v>0</v>
      </c>
      <c r="T283" s="27">
        <v>144.47999999999999</v>
      </c>
      <c r="U283" s="28">
        <v>1.2665452800000001</v>
      </c>
      <c r="V283" s="27">
        <v>0</v>
      </c>
      <c r="W283" s="28">
        <v>0</v>
      </c>
      <c r="X283" s="27">
        <v>0</v>
      </c>
      <c r="Y283" s="28">
        <v>0</v>
      </c>
      <c r="Z283" s="27">
        <v>48.16</v>
      </c>
      <c r="AA283" s="28">
        <v>0.42218176000000007</v>
      </c>
      <c r="AB283" s="27">
        <v>0</v>
      </c>
      <c r="AC283" s="28">
        <v>0</v>
      </c>
      <c r="AD283" s="27">
        <v>0</v>
      </c>
      <c r="AE283" s="28">
        <v>0</v>
      </c>
      <c r="AF283" s="44" t="s">
        <v>79</v>
      </c>
      <c r="AG283" s="16" t="s">
        <v>80</v>
      </c>
      <c r="AH283" s="43" t="s">
        <v>112</v>
      </c>
      <c r="AI283" s="43" t="s">
        <v>112</v>
      </c>
      <c r="AJ283" s="82">
        <v>15.077920000000002</v>
      </c>
      <c r="AK283" s="86" t="s">
        <v>112</v>
      </c>
      <c r="AL283" s="21"/>
      <c r="AM283" s="12"/>
      <c r="AN283" s="12"/>
      <c r="AO283" s="12"/>
      <c r="AP283" s="12"/>
      <c r="AQ283" s="20" t="s">
        <v>361</v>
      </c>
    </row>
    <row r="284" spans="1:77" s="20" customFormat="1">
      <c r="A284" s="43" t="s">
        <v>333</v>
      </c>
      <c r="B284" s="55" t="s">
        <v>322</v>
      </c>
      <c r="C284" s="46" t="s">
        <v>132</v>
      </c>
      <c r="D284" s="82">
        <v>274.14400000000001</v>
      </c>
      <c r="E284" s="43" t="s">
        <v>323</v>
      </c>
      <c r="F284" s="44" t="s">
        <v>203</v>
      </c>
      <c r="G284" s="44" t="s">
        <v>170</v>
      </c>
      <c r="H284" s="56" t="s">
        <v>334</v>
      </c>
      <c r="I284" s="56"/>
      <c r="J284" s="27">
        <v>43.807120929449539</v>
      </c>
      <c r="K284" s="28">
        <v>0.51824347485448408</v>
      </c>
      <c r="L284" s="27">
        <v>0</v>
      </c>
      <c r="M284" s="28">
        <v>0</v>
      </c>
      <c r="N284" s="27">
        <v>0</v>
      </c>
      <c r="O284" s="28">
        <v>0</v>
      </c>
      <c r="P284" s="27">
        <v>0</v>
      </c>
      <c r="Q284" s="28">
        <v>0</v>
      </c>
      <c r="R284" s="27">
        <v>0</v>
      </c>
      <c r="S284" s="28">
        <v>0</v>
      </c>
      <c r="T284" s="27">
        <v>0</v>
      </c>
      <c r="U284" s="28">
        <v>0</v>
      </c>
      <c r="V284" s="27">
        <v>0</v>
      </c>
      <c r="W284" s="28">
        <v>0</v>
      </c>
      <c r="X284" s="27">
        <v>0</v>
      </c>
      <c r="Y284" s="28">
        <v>0</v>
      </c>
      <c r="Z284" s="27">
        <v>0</v>
      </c>
      <c r="AA284" s="28">
        <v>0</v>
      </c>
      <c r="AB284" s="27">
        <v>0</v>
      </c>
      <c r="AC284" s="28">
        <v>0</v>
      </c>
      <c r="AD284" s="27">
        <v>0</v>
      </c>
      <c r="AE284" s="28">
        <v>0</v>
      </c>
      <c r="AF284" s="44" t="s">
        <v>79</v>
      </c>
      <c r="AG284" s="16" t="s">
        <v>207</v>
      </c>
      <c r="AH284" s="43" t="s">
        <v>112</v>
      </c>
      <c r="AI284" s="43" t="s">
        <v>330</v>
      </c>
      <c r="AJ284" s="82">
        <v>3.8896000000000002</v>
      </c>
      <c r="AK284" s="86" t="s">
        <v>335</v>
      </c>
      <c r="AL284" s="21"/>
      <c r="AM284" s="12"/>
      <c r="AN284" s="12"/>
      <c r="AO284" s="12"/>
      <c r="AP284" s="12"/>
      <c r="AQ284" s="20" t="s">
        <v>332</v>
      </c>
    </row>
    <row r="285" spans="1:77" s="20" customFormat="1">
      <c r="A285" s="43" t="s">
        <v>333</v>
      </c>
      <c r="B285" s="44" t="s">
        <v>530</v>
      </c>
      <c r="C285" s="46" t="s">
        <v>132</v>
      </c>
      <c r="D285" s="85"/>
      <c r="E285" s="143" t="s">
        <v>465</v>
      </c>
      <c r="F285" s="44" t="s">
        <v>298</v>
      </c>
      <c r="G285" s="44"/>
      <c r="H285" s="56" t="s">
        <v>769</v>
      </c>
      <c r="I285" s="20" t="s">
        <v>819</v>
      </c>
      <c r="J285" s="84"/>
      <c r="K285" s="28"/>
      <c r="L285" s="27">
        <v>60</v>
      </c>
      <c r="M285" s="28"/>
      <c r="N285" s="27"/>
      <c r="O285" s="28"/>
      <c r="P285" s="27">
        <v>60</v>
      </c>
      <c r="Q285" s="28"/>
      <c r="R285" s="27"/>
      <c r="S285" s="28"/>
      <c r="T285" s="27"/>
      <c r="U285" s="28"/>
      <c r="V285" s="27"/>
      <c r="W285" s="28"/>
      <c r="X285" s="27"/>
      <c r="Y285" s="28"/>
      <c r="Z285" s="27"/>
      <c r="AA285" s="28"/>
      <c r="AB285" s="27"/>
      <c r="AC285" s="85"/>
      <c r="AD285" s="27"/>
      <c r="AE285" s="28"/>
      <c r="AF285" s="44" t="s">
        <v>79</v>
      </c>
      <c r="AG285" s="44" t="s">
        <v>207</v>
      </c>
      <c r="AH285" s="145"/>
      <c r="AI285" s="145"/>
      <c r="AJ285" s="145"/>
      <c r="AK285" s="147"/>
      <c r="AQ285" s="145"/>
    </row>
    <row r="286" spans="1:77" s="21" customFormat="1">
      <c r="A286" s="12" t="s">
        <v>107</v>
      </c>
      <c r="B286" s="11" t="s">
        <v>68</v>
      </c>
      <c r="C286" s="11" t="s">
        <v>67</v>
      </c>
      <c r="D286" s="13"/>
      <c r="E286" s="15" t="s">
        <v>70</v>
      </c>
      <c r="F286" s="11" t="s">
        <v>71</v>
      </c>
      <c r="G286" s="11" t="s">
        <v>72</v>
      </c>
      <c r="H286" s="18" t="s">
        <v>108</v>
      </c>
      <c r="I286" s="18" t="s">
        <v>109</v>
      </c>
      <c r="J286" s="24">
        <v>43</v>
      </c>
      <c r="K286" s="25">
        <v>0.5</v>
      </c>
      <c r="L286" s="24">
        <v>43</v>
      </c>
      <c r="M286" s="25">
        <v>0.5</v>
      </c>
      <c r="N286" s="24">
        <v>43</v>
      </c>
      <c r="O286" s="25">
        <v>0.5</v>
      </c>
      <c r="P286" s="24">
        <v>43</v>
      </c>
      <c r="Q286" s="25">
        <v>0.5</v>
      </c>
      <c r="R286" s="24"/>
      <c r="S286" s="26"/>
      <c r="T286" s="24"/>
      <c r="U286" s="26"/>
      <c r="V286" s="24"/>
      <c r="W286" s="26"/>
      <c r="X286" s="24"/>
      <c r="Y286" s="26"/>
      <c r="Z286" s="24"/>
      <c r="AA286" s="26"/>
      <c r="AB286" s="24"/>
      <c r="AC286" s="26"/>
      <c r="AD286" s="24"/>
      <c r="AE286" s="26"/>
      <c r="AF286" s="29" t="s">
        <v>79</v>
      </c>
      <c r="AG286" s="11" t="s">
        <v>80</v>
      </c>
      <c r="AH286" s="18"/>
      <c r="AI286" s="21" t="s">
        <v>81</v>
      </c>
      <c r="AL286" s="21" t="s">
        <v>112</v>
      </c>
      <c r="AN286" s="36">
        <v>2</v>
      </c>
      <c r="AO286" s="31"/>
      <c r="AP286" s="23" t="s">
        <v>112</v>
      </c>
    </row>
    <row r="287" spans="1:77" s="21" customFormat="1">
      <c r="A287" s="12" t="s">
        <v>107</v>
      </c>
      <c r="B287" s="11" t="s">
        <v>68</v>
      </c>
      <c r="C287" s="11" t="s">
        <v>67</v>
      </c>
      <c r="D287" s="13"/>
      <c r="E287" s="15" t="s">
        <v>70</v>
      </c>
      <c r="F287" s="11" t="s">
        <v>71</v>
      </c>
      <c r="G287" s="11" t="s">
        <v>170</v>
      </c>
      <c r="H287" s="17" t="s">
        <v>176</v>
      </c>
      <c r="I287" s="18" t="s">
        <v>177</v>
      </c>
      <c r="J287" s="24"/>
      <c r="K287" s="25"/>
      <c r="L287" s="24"/>
      <c r="M287" s="25"/>
      <c r="N287" s="24">
        <v>507.20434999999998</v>
      </c>
      <c r="O287" s="25">
        <v>6</v>
      </c>
      <c r="P287" s="24"/>
      <c r="Q287" s="25"/>
      <c r="R287" s="24"/>
      <c r="S287" s="26"/>
      <c r="T287" s="24"/>
      <c r="U287" s="26"/>
      <c r="V287" s="24"/>
      <c r="W287" s="26"/>
      <c r="X287" s="24"/>
      <c r="Y287" s="26"/>
      <c r="Z287" s="24"/>
      <c r="AA287" s="26"/>
      <c r="AB287" s="24"/>
      <c r="AC287" s="26"/>
      <c r="AD287" s="24"/>
      <c r="AE287" s="26"/>
      <c r="AF287" s="29" t="s">
        <v>79</v>
      </c>
      <c r="AG287" s="11" t="s">
        <v>80</v>
      </c>
      <c r="AH287" s="18"/>
      <c r="AI287" s="21" t="s">
        <v>81</v>
      </c>
      <c r="AL287" s="21" t="s">
        <v>187</v>
      </c>
      <c r="AN287" s="36">
        <v>6</v>
      </c>
      <c r="AO287" s="31">
        <v>0.6</v>
      </c>
      <c r="AP287" s="23">
        <v>54.545454545454547</v>
      </c>
    </row>
    <row r="288" spans="1:77" s="21" customFormat="1">
      <c r="A288" s="12" t="s">
        <v>107</v>
      </c>
      <c r="B288" s="11" t="s">
        <v>488</v>
      </c>
      <c r="C288" s="18" t="s">
        <v>69</v>
      </c>
      <c r="D288" s="70"/>
      <c r="E288" s="18"/>
      <c r="F288" s="11" t="s">
        <v>71</v>
      </c>
      <c r="G288" s="11" t="s">
        <v>503</v>
      </c>
      <c r="H288" s="126" t="s">
        <v>504</v>
      </c>
      <c r="I288" s="126"/>
      <c r="J288" s="127">
        <v>1037.6650602409638</v>
      </c>
      <c r="K288" s="120">
        <v>4</v>
      </c>
      <c r="L288" s="119"/>
      <c r="M288" s="120">
        <v>0</v>
      </c>
      <c r="N288" s="127">
        <v>391.86746987951801</v>
      </c>
      <c r="O288" s="120">
        <v>1.5</v>
      </c>
      <c r="P288" s="127">
        <v>391.86746987951801</v>
      </c>
      <c r="Q288" s="120">
        <v>1.5</v>
      </c>
      <c r="R288" s="119"/>
      <c r="S288" s="120"/>
      <c r="T288" s="119"/>
      <c r="U288" s="120"/>
      <c r="V288" s="119"/>
      <c r="W288" s="120"/>
      <c r="X288" s="119"/>
      <c r="Y288" s="120"/>
      <c r="Z288" s="119"/>
      <c r="AA288" s="120"/>
      <c r="AB288" s="119"/>
      <c r="AC288" s="120"/>
      <c r="AD288" s="119"/>
      <c r="AE288" s="120"/>
      <c r="AF288" s="11" t="s">
        <v>79</v>
      </c>
      <c r="AG288" s="11" t="s">
        <v>80</v>
      </c>
      <c r="AH288" s="11" t="s">
        <v>491</v>
      </c>
      <c r="AI288" s="128" t="s">
        <v>505</v>
      </c>
      <c r="AJ288" s="128"/>
      <c r="AK288" s="129" t="s">
        <v>506</v>
      </c>
      <c r="AL288" s="129"/>
      <c r="AM288" s="129"/>
      <c r="AN288" s="129"/>
      <c r="AO288" s="129"/>
      <c r="AP288" s="129"/>
      <c r="AQ288" s="21" t="s">
        <v>508</v>
      </c>
    </row>
    <row r="289" spans="1:43" s="21" customFormat="1">
      <c r="A289" s="12" t="s">
        <v>107</v>
      </c>
      <c r="B289" s="11" t="s">
        <v>488</v>
      </c>
      <c r="C289" s="18" t="s">
        <v>69</v>
      </c>
      <c r="D289" s="70"/>
      <c r="E289" s="18"/>
      <c r="F289" s="11" t="s">
        <v>71</v>
      </c>
      <c r="G289" s="11" t="s">
        <v>509</v>
      </c>
      <c r="H289" s="21" t="s">
        <v>510</v>
      </c>
      <c r="J289" s="119">
        <f>2388*1.075</f>
        <v>2567.1</v>
      </c>
      <c r="K289" s="120">
        <v>12.6</v>
      </c>
      <c r="L289" s="119"/>
      <c r="M289" s="120"/>
      <c r="N289" s="119">
        <f>511*1.075</f>
        <v>549.32499999999993</v>
      </c>
      <c r="O289" s="120">
        <v>2.7</v>
      </c>
      <c r="P289" s="119">
        <f>511*1.075</f>
        <v>549.32499999999993</v>
      </c>
      <c r="Q289" s="120">
        <v>2.7</v>
      </c>
      <c r="R289" s="119"/>
      <c r="S289" s="120"/>
      <c r="T289" s="119"/>
      <c r="U289" s="120"/>
      <c r="V289" s="119"/>
      <c r="W289" s="120"/>
      <c r="X289" s="119"/>
      <c r="Y289" s="120"/>
      <c r="Z289" s="119"/>
      <c r="AA289" s="120"/>
      <c r="AB289" s="119"/>
      <c r="AC289" s="120"/>
      <c r="AD289" s="119"/>
      <c r="AE289" s="120"/>
      <c r="AF289" s="11" t="s">
        <v>79</v>
      </c>
      <c r="AG289" s="11" t="s">
        <v>80</v>
      </c>
      <c r="AH289" s="11" t="s">
        <v>491</v>
      </c>
      <c r="AI289" s="18" t="s">
        <v>505</v>
      </c>
      <c r="AJ289" s="18"/>
      <c r="AK289" s="124">
        <v>0.6</v>
      </c>
      <c r="AL289" s="124"/>
      <c r="AM289" s="124"/>
      <c r="AN289" s="124"/>
      <c r="AO289" s="124"/>
      <c r="AP289" s="124"/>
      <c r="AQ289" s="21" t="s">
        <v>508</v>
      </c>
    </row>
    <row r="290" spans="1:43" s="21" customFormat="1">
      <c r="A290" s="12" t="s">
        <v>107</v>
      </c>
      <c r="B290" s="11" t="s">
        <v>488</v>
      </c>
      <c r="C290" s="18" t="s">
        <v>69</v>
      </c>
      <c r="D290" s="70"/>
      <c r="E290" s="18"/>
      <c r="F290" s="11" t="s">
        <v>209</v>
      </c>
      <c r="G290" s="11" t="s">
        <v>503</v>
      </c>
      <c r="H290" s="21" t="s">
        <v>511</v>
      </c>
      <c r="J290" s="119">
        <f>30*1.075</f>
        <v>32.25</v>
      </c>
      <c r="K290" s="120"/>
      <c r="L290" s="119"/>
      <c r="M290" s="120"/>
      <c r="N290" s="119"/>
      <c r="O290" s="120"/>
      <c r="P290" s="119"/>
      <c r="Q290" s="120"/>
      <c r="R290" s="119"/>
      <c r="S290" s="120"/>
      <c r="T290" s="119"/>
      <c r="U290" s="120"/>
      <c r="V290" s="119"/>
      <c r="W290" s="120"/>
      <c r="X290" s="119"/>
      <c r="Y290" s="120"/>
      <c r="Z290" s="119"/>
      <c r="AA290" s="120"/>
      <c r="AB290" s="119"/>
      <c r="AC290" s="120"/>
      <c r="AD290" s="119"/>
      <c r="AE290" s="120"/>
      <c r="AF290" s="11" t="s">
        <v>79</v>
      </c>
      <c r="AG290" s="11" t="s">
        <v>207</v>
      </c>
      <c r="AH290" s="11"/>
      <c r="AI290" s="10"/>
      <c r="AJ290" s="10"/>
      <c r="AK290" s="124"/>
      <c r="AL290" s="124"/>
      <c r="AM290" s="124"/>
      <c r="AN290" s="124"/>
      <c r="AO290" s="124"/>
      <c r="AP290" s="124"/>
      <c r="AQ290" s="10"/>
    </row>
    <row r="291" spans="1:43" s="21" customFormat="1">
      <c r="A291" s="12" t="s">
        <v>107</v>
      </c>
      <c r="B291" s="11" t="s">
        <v>488</v>
      </c>
      <c r="C291" s="19" t="s">
        <v>69</v>
      </c>
      <c r="D291" s="134"/>
      <c r="E291" s="19"/>
      <c r="F291" s="16" t="s">
        <v>298</v>
      </c>
      <c r="G291" s="16"/>
      <c r="H291" s="12" t="s">
        <v>543</v>
      </c>
      <c r="I291" s="12"/>
      <c r="J291" s="136">
        <v>0</v>
      </c>
      <c r="K291" s="137">
        <v>0</v>
      </c>
      <c r="L291" s="136">
        <v>158</v>
      </c>
      <c r="M291" s="137">
        <v>0</v>
      </c>
      <c r="N291" s="136">
        <v>0</v>
      </c>
      <c r="O291" s="137">
        <v>0</v>
      </c>
      <c r="P291" s="136">
        <v>158</v>
      </c>
      <c r="Q291" s="120"/>
      <c r="R291" s="119"/>
      <c r="S291" s="120"/>
      <c r="T291" s="119"/>
      <c r="U291" s="120"/>
      <c r="V291" s="119"/>
      <c r="W291" s="120"/>
      <c r="X291" s="119"/>
      <c r="Y291" s="120"/>
      <c r="Z291" s="119"/>
      <c r="AA291" s="120"/>
      <c r="AB291" s="119"/>
      <c r="AC291" s="120"/>
      <c r="AD291" s="119"/>
      <c r="AE291" s="120"/>
      <c r="AF291" s="11" t="s">
        <v>261</v>
      </c>
      <c r="AG291" s="11" t="s">
        <v>207</v>
      </c>
      <c r="AH291" s="11"/>
      <c r="AI291" s="10"/>
      <c r="AJ291" s="10"/>
      <c r="AK291" s="124"/>
      <c r="AL291" s="124"/>
      <c r="AM291" s="124"/>
      <c r="AN291" s="124"/>
      <c r="AO291" s="124"/>
      <c r="AP291" s="124"/>
      <c r="AQ291" s="10"/>
    </row>
    <row r="292" spans="1:43" s="21" customFormat="1">
      <c r="A292" s="10" t="s">
        <v>308</v>
      </c>
      <c r="B292" s="11" t="s">
        <v>68</v>
      </c>
      <c r="C292" s="11" t="s">
        <v>132</v>
      </c>
      <c r="D292" s="13"/>
      <c r="E292" s="15" t="s">
        <v>70</v>
      </c>
      <c r="F292" s="11" t="s">
        <v>203</v>
      </c>
      <c r="G292" s="11" t="s">
        <v>289</v>
      </c>
      <c r="H292" s="18" t="s">
        <v>289</v>
      </c>
      <c r="I292" s="17" t="s">
        <v>309</v>
      </c>
      <c r="J292" s="24">
        <v>152.6</v>
      </c>
      <c r="K292" s="25">
        <v>14</v>
      </c>
      <c r="L292" s="24"/>
      <c r="M292" s="26"/>
      <c r="N292" s="24"/>
      <c r="O292" s="26"/>
      <c r="P292" s="24"/>
      <c r="Q292" s="26"/>
      <c r="R292" s="24"/>
      <c r="S292" s="26"/>
      <c r="T292" s="24"/>
      <c r="U292" s="26"/>
      <c r="V292" s="24"/>
      <c r="W292" s="26"/>
      <c r="X292" s="24"/>
      <c r="Y292" s="26"/>
      <c r="Z292" s="24"/>
      <c r="AA292" s="26"/>
      <c r="AB292" s="24"/>
      <c r="AC292" s="26"/>
      <c r="AD292" s="24"/>
      <c r="AE292" s="26"/>
      <c r="AF292" s="29" t="s">
        <v>79</v>
      </c>
      <c r="AG292" s="11" t="s">
        <v>207</v>
      </c>
      <c r="AH292" s="18"/>
      <c r="AI292" s="11"/>
      <c r="AJ292" s="11"/>
      <c r="AL292" s="21" t="s">
        <v>310</v>
      </c>
      <c r="AN292" s="36">
        <v>14</v>
      </c>
      <c r="AO292" s="31"/>
      <c r="AP292" s="23">
        <v>0</v>
      </c>
    </row>
    <row r="293" spans="1:43" s="21" customFormat="1">
      <c r="A293" s="10" t="s">
        <v>308</v>
      </c>
      <c r="B293" s="16" t="s">
        <v>464</v>
      </c>
      <c r="C293" s="16" t="s">
        <v>69</v>
      </c>
      <c r="D293" s="102"/>
      <c r="E293" s="19" t="s">
        <v>465</v>
      </c>
      <c r="F293" s="16" t="s">
        <v>203</v>
      </c>
      <c r="G293" s="16" t="s">
        <v>72</v>
      </c>
      <c r="H293" s="32" t="s">
        <v>111</v>
      </c>
      <c r="I293" s="32"/>
      <c r="J293" s="104">
        <v>350</v>
      </c>
      <c r="K293" s="25">
        <v>3.785644051130777</v>
      </c>
      <c r="L293" s="27">
        <v>280</v>
      </c>
      <c r="M293" s="25">
        <v>3.0285152409046217</v>
      </c>
      <c r="N293" s="27">
        <v>0</v>
      </c>
      <c r="O293" s="28"/>
      <c r="P293" s="27">
        <v>0</v>
      </c>
      <c r="Q293" s="28"/>
      <c r="R293" s="27"/>
      <c r="S293" s="28"/>
      <c r="T293" s="27"/>
      <c r="U293" s="28"/>
      <c r="V293" s="27"/>
      <c r="W293" s="28"/>
      <c r="X293" s="27"/>
      <c r="Y293" s="28"/>
      <c r="Z293" s="27">
        <v>70</v>
      </c>
      <c r="AA293" s="25">
        <v>0.75712881022615541</v>
      </c>
      <c r="AB293" s="27"/>
      <c r="AC293" s="28"/>
      <c r="AD293" s="27"/>
      <c r="AE293" s="28"/>
      <c r="AF293" s="11" t="s">
        <v>79</v>
      </c>
      <c r="AG293" s="11" t="s">
        <v>80</v>
      </c>
      <c r="AH293" s="20"/>
      <c r="AI293" s="20"/>
      <c r="AJ293" s="20"/>
      <c r="AK293" s="20"/>
      <c r="AL293" s="115"/>
      <c r="AM293" s="12"/>
      <c r="AN293" s="12"/>
      <c r="AO293" s="115"/>
      <c r="AP293" s="12"/>
      <c r="AQ293" s="20"/>
    </row>
    <row r="294" spans="1:43" s="20" customFormat="1">
      <c r="A294" s="10" t="s">
        <v>308</v>
      </c>
      <c r="B294" s="16" t="s">
        <v>464</v>
      </c>
      <c r="C294" s="16" t="s">
        <v>69</v>
      </c>
      <c r="D294" s="102"/>
      <c r="E294" s="19" t="s">
        <v>465</v>
      </c>
      <c r="F294" s="16" t="s">
        <v>203</v>
      </c>
      <c r="G294" s="16" t="s">
        <v>72</v>
      </c>
      <c r="H294" s="32" t="s">
        <v>111</v>
      </c>
      <c r="I294" s="32"/>
      <c r="J294" s="104">
        <v>350</v>
      </c>
      <c r="K294" s="25">
        <v>3.785644051130777</v>
      </c>
      <c r="L294" s="27">
        <v>550</v>
      </c>
      <c r="M294" s="25">
        <v>5.9488692232055067</v>
      </c>
      <c r="N294" s="27">
        <v>0</v>
      </c>
      <c r="O294" s="28"/>
      <c r="P294" s="27">
        <v>0</v>
      </c>
      <c r="Q294" s="28"/>
      <c r="R294" s="27"/>
      <c r="S294" s="28"/>
      <c r="T294" s="27"/>
      <c r="U294" s="28"/>
      <c r="V294" s="27"/>
      <c r="W294" s="28"/>
      <c r="X294" s="27"/>
      <c r="Y294" s="28"/>
      <c r="Z294" s="27">
        <v>100</v>
      </c>
      <c r="AA294" s="25">
        <v>1.0816125860373649</v>
      </c>
      <c r="AB294" s="27"/>
      <c r="AC294" s="28"/>
      <c r="AD294" s="27"/>
      <c r="AE294" s="28"/>
      <c r="AF294" s="11" t="s">
        <v>79</v>
      </c>
      <c r="AG294" s="11" t="s">
        <v>80</v>
      </c>
      <c r="AL294" s="115"/>
      <c r="AM294" s="12"/>
      <c r="AN294" s="12"/>
      <c r="AO294" s="115"/>
      <c r="AP294" s="12"/>
    </row>
    <row r="295" spans="1:43" s="20" customFormat="1">
      <c r="A295" s="10" t="s">
        <v>308</v>
      </c>
      <c r="B295" s="44" t="s">
        <v>530</v>
      </c>
      <c r="C295" s="46" t="s">
        <v>69</v>
      </c>
      <c r="D295" s="85"/>
      <c r="E295" s="143" t="s">
        <v>465</v>
      </c>
      <c r="F295" s="44" t="s">
        <v>298</v>
      </c>
      <c r="G295" s="44"/>
      <c r="H295" s="56" t="s">
        <v>769</v>
      </c>
      <c r="I295" s="144" t="s">
        <v>820</v>
      </c>
      <c r="J295" s="27"/>
      <c r="K295" s="28"/>
      <c r="L295" s="27">
        <v>151.666</v>
      </c>
      <c r="M295" s="28"/>
      <c r="N295" s="27"/>
      <c r="O295" s="28"/>
      <c r="P295" s="27">
        <v>151.666</v>
      </c>
      <c r="Q295" s="28"/>
      <c r="R295" s="27"/>
      <c r="S295" s="28"/>
      <c r="T295" s="27"/>
      <c r="U295" s="28"/>
      <c r="V295" s="27"/>
      <c r="W295" s="28"/>
      <c r="X295" s="27"/>
      <c r="Y295" s="28"/>
      <c r="Z295" s="27"/>
      <c r="AA295" s="28"/>
      <c r="AB295" s="27"/>
      <c r="AC295" s="85"/>
      <c r="AD295" s="27"/>
      <c r="AE295" s="28"/>
      <c r="AF295" s="44" t="s">
        <v>79</v>
      </c>
      <c r="AG295" s="44" t="s">
        <v>207</v>
      </c>
      <c r="AH295" s="145"/>
      <c r="AI295" s="145"/>
      <c r="AJ295" s="145"/>
      <c r="AK295" s="147"/>
      <c r="AQ295" s="145"/>
    </row>
    <row r="296" spans="1:43" s="20" customFormat="1">
      <c r="A296" s="43" t="s">
        <v>674</v>
      </c>
      <c r="B296" s="44" t="s">
        <v>530</v>
      </c>
      <c r="C296" s="46"/>
      <c r="D296" s="85" t="s">
        <v>326</v>
      </c>
      <c r="E296" s="143" t="s">
        <v>465</v>
      </c>
      <c r="F296" s="44"/>
      <c r="G296" s="44" t="s">
        <v>72</v>
      </c>
      <c r="H296" s="56" t="s">
        <v>591</v>
      </c>
      <c r="I296" s="144"/>
      <c r="J296" s="27">
        <v>88</v>
      </c>
      <c r="K296" s="28"/>
      <c r="L296" s="27"/>
      <c r="M296" s="28"/>
      <c r="N296" s="27"/>
      <c r="O296" s="28"/>
      <c r="P296" s="84"/>
      <c r="Q296" s="28"/>
      <c r="R296" s="27">
        <v>45.2</v>
      </c>
      <c r="S296" s="28"/>
      <c r="T296" s="27"/>
      <c r="U296" s="28"/>
      <c r="V296" s="27"/>
      <c r="W296" s="28"/>
      <c r="X296" s="27"/>
      <c r="Y296" s="28"/>
      <c r="Z296" s="27">
        <v>14.8</v>
      </c>
      <c r="AA296" s="28"/>
      <c r="AB296" s="27"/>
      <c r="AC296" s="28"/>
      <c r="AD296" s="27"/>
      <c r="AE296" s="28"/>
      <c r="AF296" s="44" t="s">
        <v>79</v>
      </c>
      <c r="AG296" s="44" t="s">
        <v>80</v>
      </c>
      <c r="AH296" s="145"/>
      <c r="AI296" s="145" t="s">
        <v>593</v>
      </c>
      <c r="AJ296" s="146">
        <v>4.42</v>
      </c>
      <c r="AK296" s="147">
        <v>0</v>
      </c>
      <c r="AL296" s="10"/>
      <c r="AM296" s="10"/>
      <c r="AN296" s="10"/>
      <c r="AO296" s="10"/>
      <c r="AP296" s="10"/>
      <c r="AQ296" s="145"/>
    </row>
    <row r="297" spans="1:43" s="20" customFormat="1">
      <c r="A297" s="43" t="s">
        <v>674</v>
      </c>
      <c r="B297" s="44" t="s">
        <v>530</v>
      </c>
      <c r="C297" s="46" t="s">
        <v>132</v>
      </c>
      <c r="D297" s="85"/>
      <c r="E297" s="143" t="s">
        <v>465</v>
      </c>
      <c r="F297" s="44" t="s">
        <v>298</v>
      </c>
      <c r="G297" s="44"/>
      <c r="H297" s="56" t="s">
        <v>769</v>
      </c>
      <c r="I297" s="144" t="s">
        <v>821</v>
      </c>
      <c r="J297" s="27">
        <v>60</v>
      </c>
      <c r="K297" s="28"/>
      <c r="L297" s="27"/>
      <c r="M297" s="28"/>
      <c r="N297" s="27">
        <v>60</v>
      </c>
      <c r="O297" s="28"/>
      <c r="P297" s="84"/>
      <c r="Q297" s="28"/>
      <c r="R297" s="27"/>
      <c r="S297" s="28"/>
      <c r="T297" s="27"/>
      <c r="U297" s="28"/>
      <c r="V297" s="27"/>
      <c r="W297" s="28"/>
      <c r="X297" s="27"/>
      <c r="Y297" s="28"/>
      <c r="Z297" s="27"/>
      <c r="AA297" s="28"/>
      <c r="AB297" s="27"/>
      <c r="AC297" s="28"/>
      <c r="AD297" s="27"/>
      <c r="AE297" s="28"/>
      <c r="AF297" s="44" t="s">
        <v>79</v>
      </c>
      <c r="AG297" s="44" t="s">
        <v>207</v>
      </c>
      <c r="AH297" s="145"/>
      <c r="AI297" s="145"/>
      <c r="AJ297" s="145"/>
      <c r="AK297" s="147"/>
      <c r="AQ297" s="145"/>
    </row>
    <row r="298" spans="1:43" s="20" customFormat="1">
      <c r="A298" s="10" t="s">
        <v>129</v>
      </c>
      <c r="B298" s="11" t="s">
        <v>68</v>
      </c>
      <c r="C298" s="11" t="s">
        <v>67</v>
      </c>
      <c r="D298" s="13"/>
      <c r="E298" s="15" t="s">
        <v>70</v>
      </c>
      <c r="F298" s="11" t="s">
        <v>71</v>
      </c>
      <c r="G298" s="11" t="s">
        <v>72</v>
      </c>
      <c r="H298" s="18" t="s">
        <v>108</v>
      </c>
      <c r="I298" s="18" t="s">
        <v>109</v>
      </c>
      <c r="J298" s="24">
        <v>374.1</v>
      </c>
      <c r="K298" s="25">
        <v>1.8</v>
      </c>
      <c r="L298" s="24"/>
      <c r="M298" s="26"/>
      <c r="N298" s="24">
        <v>204.25</v>
      </c>
      <c r="O298" s="25">
        <v>1</v>
      </c>
      <c r="P298" s="24">
        <v>169.85</v>
      </c>
      <c r="Q298" s="25">
        <v>0.8</v>
      </c>
      <c r="R298" s="24"/>
      <c r="S298" s="25"/>
      <c r="T298" s="24"/>
      <c r="U298" s="26"/>
      <c r="V298" s="24"/>
      <c r="W298" s="26"/>
      <c r="X298" s="24"/>
      <c r="Y298" s="26"/>
      <c r="Z298" s="24"/>
      <c r="AA298" s="26"/>
      <c r="AB298" s="24"/>
      <c r="AC298" s="26"/>
      <c r="AD298" s="24"/>
      <c r="AE298" s="26"/>
      <c r="AF298" s="29" t="s">
        <v>79</v>
      </c>
      <c r="AG298" s="11" t="s">
        <v>80</v>
      </c>
      <c r="AH298" s="18"/>
      <c r="AI298" s="11"/>
      <c r="AJ298" s="11"/>
      <c r="AK298" s="21"/>
      <c r="AL298" s="21" t="s">
        <v>112</v>
      </c>
      <c r="AM298" s="21"/>
      <c r="AN298" s="36">
        <v>3.6</v>
      </c>
      <c r="AO298" s="31"/>
      <c r="AP298" s="23" t="s">
        <v>112</v>
      </c>
      <c r="AQ298" s="21"/>
    </row>
    <row r="299" spans="1:43" s="20" customFormat="1">
      <c r="A299" s="10" t="s">
        <v>129</v>
      </c>
      <c r="B299" s="11" t="s">
        <v>68</v>
      </c>
      <c r="C299" s="11" t="s">
        <v>67</v>
      </c>
      <c r="D299" s="13"/>
      <c r="E299" s="15" t="s">
        <v>70</v>
      </c>
      <c r="F299" s="11" t="s">
        <v>71</v>
      </c>
      <c r="G299" s="11" t="s">
        <v>170</v>
      </c>
      <c r="H299" s="17" t="s">
        <v>176</v>
      </c>
      <c r="I299" s="18" t="s">
        <v>177</v>
      </c>
      <c r="J299" s="24">
        <v>3380.875</v>
      </c>
      <c r="K299" s="25">
        <v>40</v>
      </c>
      <c r="L299" s="24"/>
      <c r="M299" s="26"/>
      <c r="N299" s="24"/>
      <c r="O299" s="25"/>
      <c r="P299" s="24"/>
      <c r="Q299" s="25"/>
      <c r="R299" s="24"/>
      <c r="S299" s="26"/>
      <c r="T299" s="24"/>
      <c r="U299" s="26"/>
      <c r="V299" s="24"/>
      <c r="W299" s="26"/>
      <c r="X299" s="24"/>
      <c r="Y299" s="26"/>
      <c r="Z299" s="24"/>
      <c r="AA299" s="26"/>
      <c r="AB299" s="24"/>
      <c r="AC299" s="26"/>
      <c r="AD299" s="24"/>
      <c r="AE299" s="26"/>
      <c r="AF299" s="29" t="s">
        <v>79</v>
      </c>
      <c r="AG299" s="11" t="s">
        <v>80</v>
      </c>
      <c r="AH299" s="18"/>
      <c r="AI299" s="21" t="s">
        <v>81</v>
      </c>
      <c r="AJ299" s="21"/>
      <c r="AK299" s="21"/>
      <c r="AL299" s="21" t="s">
        <v>188</v>
      </c>
      <c r="AM299" s="21" t="s">
        <v>181</v>
      </c>
      <c r="AN299" s="36">
        <v>40</v>
      </c>
      <c r="AO299" s="31">
        <v>0.6</v>
      </c>
      <c r="AP299" s="23">
        <v>363.63636363636363</v>
      </c>
      <c r="AQ299" s="21"/>
    </row>
    <row r="300" spans="1:43" s="33" customFormat="1">
      <c r="A300" s="10" t="s">
        <v>129</v>
      </c>
      <c r="B300" s="11" t="s">
        <v>68</v>
      </c>
      <c r="C300" s="11" t="s">
        <v>67</v>
      </c>
      <c r="D300" s="13"/>
      <c r="E300" s="15" t="s">
        <v>70</v>
      </c>
      <c r="F300" s="11" t="s">
        <v>209</v>
      </c>
      <c r="G300" s="11" t="s">
        <v>170</v>
      </c>
      <c r="H300" s="17" t="s">
        <v>176</v>
      </c>
      <c r="I300" s="18" t="s">
        <v>177</v>
      </c>
      <c r="J300" s="24">
        <v>64.5</v>
      </c>
      <c r="K300" s="25"/>
      <c r="L300" s="24"/>
      <c r="M300" s="25"/>
      <c r="N300" s="24"/>
      <c r="O300" s="26"/>
      <c r="P300" s="24"/>
      <c r="Q300" s="26"/>
      <c r="R300" s="24"/>
      <c r="S300" s="26"/>
      <c r="T300" s="24"/>
      <c r="U300" s="26"/>
      <c r="V300" s="24"/>
      <c r="W300" s="26"/>
      <c r="X300" s="24"/>
      <c r="Y300" s="26"/>
      <c r="Z300" s="24"/>
      <c r="AA300" s="26"/>
      <c r="AB300" s="24"/>
      <c r="AC300" s="26"/>
      <c r="AD300" s="24"/>
      <c r="AE300" s="26"/>
      <c r="AF300" s="29" t="s">
        <v>79</v>
      </c>
      <c r="AG300" s="11" t="s">
        <v>207</v>
      </c>
      <c r="AH300" s="18"/>
      <c r="AI300" s="21" t="s">
        <v>81</v>
      </c>
      <c r="AJ300" s="21"/>
      <c r="AK300" s="21"/>
      <c r="AL300" s="21" t="s">
        <v>112</v>
      </c>
      <c r="AM300" s="21"/>
      <c r="AN300" s="36" t="s">
        <v>112</v>
      </c>
      <c r="AO300" s="31"/>
      <c r="AP300" s="23" t="s">
        <v>112</v>
      </c>
      <c r="AQ300" s="21"/>
    </row>
    <row r="301" spans="1:43" s="20" customFormat="1">
      <c r="A301" s="10" t="s">
        <v>129</v>
      </c>
      <c r="B301" s="44" t="s">
        <v>530</v>
      </c>
      <c r="C301" s="46" t="s">
        <v>69</v>
      </c>
      <c r="D301" s="85">
        <v>3505</v>
      </c>
      <c r="E301" s="143" t="s">
        <v>531</v>
      </c>
      <c r="F301" s="44" t="s">
        <v>71</v>
      </c>
      <c r="G301" s="46" t="s">
        <v>72</v>
      </c>
      <c r="H301" s="56" t="s">
        <v>591</v>
      </c>
      <c r="I301" s="144" t="s">
        <v>628</v>
      </c>
      <c r="J301" s="27">
        <v>205.90700000000001</v>
      </c>
      <c r="K301" s="28">
        <v>1.1619999999999999</v>
      </c>
      <c r="L301" s="27"/>
      <c r="M301" s="28"/>
      <c r="N301" s="27">
        <v>205.90700000000001</v>
      </c>
      <c r="O301" s="28">
        <v>1.1619999999999999</v>
      </c>
      <c r="P301" s="27"/>
      <c r="Q301" s="28"/>
      <c r="R301" s="27"/>
      <c r="S301" s="28"/>
      <c r="T301" s="27"/>
      <c r="U301" s="28"/>
      <c r="V301" s="27"/>
      <c r="W301" s="28"/>
      <c r="X301" s="27"/>
      <c r="Y301" s="28"/>
      <c r="Z301" s="27"/>
      <c r="AA301" s="28"/>
      <c r="AB301" s="27"/>
      <c r="AC301" s="28"/>
      <c r="AD301" s="27"/>
      <c r="AE301" s="28"/>
      <c r="AF301" s="44" t="s">
        <v>79</v>
      </c>
      <c r="AG301" s="44" t="s">
        <v>80</v>
      </c>
      <c r="AH301" s="145"/>
      <c r="AI301" s="145" t="s">
        <v>593</v>
      </c>
      <c r="AJ301" s="146"/>
      <c r="AK301" s="147">
        <v>7436.7999999999993</v>
      </c>
      <c r="AL301" s="10"/>
      <c r="AM301" s="10"/>
      <c r="AN301" s="10"/>
      <c r="AO301" s="10"/>
      <c r="AP301" s="10"/>
      <c r="AQ301" s="145"/>
    </row>
    <row r="302" spans="1:43" s="33" customFormat="1">
      <c r="A302" s="10" t="s">
        <v>129</v>
      </c>
      <c r="B302" s="44" t="s">
        <v>530</v>
      </c>
      <c r="C302" s="46" t="s">
        <v>69</v>
      </c>
      <c r="D302" s="85"/>
      <c r="E302" s="143" t="s">
        <v>465</v>
      </c>
      <c r="F302" s="44" t="s">
        <v>298</v>
      </c>
      <c r="G302" s="44"/>
      <c r="H302" s="56" t="s">
        <v>769</v>
      </c>
      <c r="I302" s="144" t="s">
        <v>822</v>
      </c>
      <c r="J302" s="27">
        <v>105.32</v>
      </c>
      <c r="K302" s="28"/>
      <c r="L302" s="27"/>
      <c r="M302" s="28"/>
      <c r="N302" s="27">
        <v>105.32</v>
      </c>
      <c r="O302" s="28"/>
      <c r="P302" s="27"/>
      <c r="Q302" s="28"/>
      <c r="R302" s="27"/>
      <c r="S302" s="28"/>
      <c r="T302" s="27"/>
      <c r="U302" s="28"/>
      <c r="V302" s="27"/>
      <c r="W302" s="28"/>
      <c r="X302" s="27"/>
      <c r="Y302" s="28"/>
      <c r="Z302" s="27"/>
      <c r="AA302" s="28"/>
      <c r="AB302" s="27"/>
      <c r="AC302" s="28"/>
      <c r="AD302" s="27"/>
      <c r="AE302" s="28"/>
      <c r="AF302" s="44" t="s">
        <v>79</v>
      </c>
      <c r="AG302" s="44" t="s">
        <v>207</v>
      </c>
      <c r="AH302" s="145"/>
      <c r="AI302" s="145"/>
      <c r="AJ302" s="145"/>
      <c r="AK302" s="147"/>
      <c r="AL302" s="20"/>
      <c r="AM302" s="20"/>
      <c r="AN302" s="20"/>
      <c r="AO302" s="20"/>
      <c r="AP302" s="20"/>
      <c r="AQ302" s="145"/>
    </row>
    <row r="303" spans="1:43" s="20" customFormat="1">
      <c r="A303" s="20" t="s">
        <v>407</v>
      </c>
      <c r="B303" s="55" t="s">
        <v>322</v>
      </c>
      <c r="C303" s="46" t="s">
        <v>132</v>
      </c>
      <c r="D303" s="82">
        <v>64.168000000000006</v>
      </c>
      <c r="E303" s="43" t="s">
        <v>323</v>
      </c>
      <c r="F303" s="44" t="s">
        <v>203</v>
      </c>
      <c r="G303" s="44" t="s">
        <v>72</v>
      </c>
      <c r="H303" s="56" t="s">
        <v>109</v>
      </c>
      <c r="I303" s="56"/>
      <c r="J303" s="27">
        <v>19.423800000000004</v>
      </c>
      <c r="K303" s="28">
        <v>7.9559999999999992E-2</v>
      </c>
      <c r="L303" s="27">
        <v>19.423800000000004</v>
      </c>
      <c r="M303" s="28">
        <v>7.9559999999999992E-2</v>
      </c>
      <c r="N303" s="27">
        <v>19.423800000000004</v>
      </c>
      <c r="O303" s="28">
        <v>7.9559999999999992E-2</v>
      </c>
      <c r="P303" s="27">
        <v>6.4746000000000015</v>
      </c>
      <c r="Q303" s="28">
        <v>2.6520000000000002E-2</v>
      </c>
      <c r="R303" s="27">
        <v>0</v>
      </c>
      <c r="S303" s="28">
        <v>0</v>
      </c>
      <c r="T303" s="27">
        <v>0</v>
      </c>
      <c r="U303" s="28">
        <v>0</v>
      </c>
      <c r="V303" s="27">
        <v>0</v>
      </c>
      <c r="W303" s="28">
        <v>0</v>
      </c>
      <c r="X303" s="27">
        <v>0</v>
      </c>
      <c r="Y303" s="28">
        <v>0</v>
      </c>
      <c r="Z303" s="27">
        <v>0</v>
      </c>
      <c r="AA303" s="28">
        <v>0</v>
      </c>
      <c r="AB303" s="27">
        <v>0</v>
      </c>
      <c r="AC303" s="28">
        <v>0</v>
      </c>
      <c r="AD303" s="27">
        <v>0</v>
      </c>
      <c r="AE303" s="28">
        <v>0</v>
      </c>
      <c r="AF303" s="44" t="s">
        <v>79</v>
      </c>
      <c r="AG303" s="44" t="s">
        <v>80</v>
      </c>
      <c r="AH303" s="43" t="s">
        <v>112</v>
      </c>
      <c r="AI303" s="43" t="s">
        <v>337</v>
      </c>
      <c r="AJ303" s="82">
        <v>4.42</v>
      </c>
      <c r="AK303" s="86" t="s">
        <v>112</v>
      </c>
      <c r="AL303" s="21"/>
      <c r="AQ303" s="20" t="s">
        <v>408</v>
      </c>
    </row>
    <row r="304" spans="1:43" s="20" customFormat="1">
      <c r="A304" s="20" t="s">
        <v>407</v>
      </c>
      <c r="B304" s="44" t="s">
        <v>530</v>
      </c>
      <c r="C304" s="46" t="s">
        <v>132</v>
      </c>
      <c r="D304" s="85">
        <v>80.400000000000006</v>
      </c>
      <c r="E304" s="143" t="s">
        <v>531</v>
      </c>
      <c r="F304" s="44" t="s">
        <v>71</v>
      </c>
      <c r="G304" s="46" t="s">
        <v>72</v>
      </c>
      <c r="H304" s="56" t="s">
        <v>591</v>
      </c>
      <c r="I304" s="144" t="s">
        <v>675</v>
      </c>
      <c r="J304" s="27">
        <v>39.776000000000003</v>
      </c>
      <c r="K304" s="28">
        <v>0.1</v>
      </c>
      <c r="L304" s="27"/>
      <c r="M304" s="28"/>
      <c r="N304" s="27"/>
      <c r="O304" s="28"/>
      <c r="P304" s="27">
        <v>5</v>
      </c>
      <c r="Q304" s="28">
        <v>0.1</v>
      </c>
      <c r="R304" s="27"/>
      <c r="S304" s="28"/>
      <c r="T304" s="27"/>
      <c r="U304" s="28"/>
      <c r="V304" s="27"/>
      <c r="W304" s="28"/>
      <c r="X304" s="27"/>
      <c r="Y304" s="28"/>
      <c r="Z304" s="27"/>
      <c r="AA304" s="28"/>
      <c r="AB304" s="27"/>
      <c r="AC304" s="28"/>
      <c r="AD304" s="27"/>
      <c r="AE304" s="28"/>
      <c r="AF304" s="44" t="s">
        <v>79</v>
      </c>
      <c r="AG304" s="44" t="s">
        <v>80</v>
      </c>
      <c r="AH304" s="145"/>
      <c r="AI304" s="145" t="s">
        <v>593</v>
      </c>
      <c r="AJ304" s="146">
        <v>4.42</v>
      </c>
      <c r="AK304" s="147">
        <v>640</v>
      </c>
      <c r="AQ304" s="145"/>
    </row>
    <row r="305" spans="1:77" s="20" customFormat="1" ht="12" customHeight="1">
      <c r="A305" s="20" t="s">
        <v>407</v>
      </c>
      <c r="B305" s="44" t="s">
        <v>530</v>
      </c>
      <c r="C305" s="46" t="s">
        <v>132</v>
      </c>
      <c r="D305" s="85"/>
      <c r="E305" s="143" t="s">
        <v>465</v>
      </c>
      <c r="F305" s="44" t="s">
        <v>298</v>
      </c>
      <c r="G305" s="44"/>
      <c r="H305" s="56" t="s">
        <v>769</v>
      </c>
      <c r="I305" s="144" t="s">
        <v>823</v>
      </c>
      <c r="J305" s="27"/>
      <c r="K305" s="28"/>
      <c r="L305" s="27">
        <v>115.83</v>
      </c>
      <c r="M305" s="28"/>
      <c r="N305" s="27"/>
      <c r="O305" s="28"/>
      <c r="P305" s="27">
        <v>115.83</v>
      </c>
      <c r="Q305" s="28"/>
      <c r="R305" s="27"/>
      <c r="S305" s="28"/>
      <c r="T305" s="27"/>
      <c r="U305" s="28"/>
      <c r="V305" s="27"/>
      <c r="W305" s="28"/>
      <c r="X305" s="27"/>
      <c r="Y305" s="28"/>
      <c r="Z305" s="27"/>
      <c r="AA305" s="28"/>
      <c r="AB305" s="27"/>
      <c r="AC305" s="85"/>
      <c r="AD305" s="27"/>
      <c r="AE305" s="28"/>
      <c r="AF305" s="44" t="s">
        <v>79</v>
      </c>
      <c r="AG305" s="44" t="s">
        <v>207</v>
      </c>
      <c r="AH305" s="145"/>
      <c r="AI305" s="145"/>
      <c r="AJ305" s="145"/>
      <c r="AK305" s="147"/>
      <c r="AQ305" s="145"/>
    </row>
    <row r="306" spans="1:77" s="20" customFormat="1">
      <c r="A306" s="20" t="s">
        <v>676</v>
      </c>
      <c r="B306" s="44" t="s">
        <v>530</v>
      </c>
      <c r="C306" s="46" t="s">
        <v>132</v>
      </c>
      <c r="D306" s="85"/>
      <c r="E306" s="143" t="s">
        <v>531</v>
      </c>
      <c r="F306" s="44" t="s">
        <v>71</v>
      </c>
      <c r="G306" s="46" t="s">
        <v>72</v>
      </c>
      <c r="H306" s="56" t="s">
        <v>591</v>
      </c>
      <c r="I306" s="144" t="s">
        <v>677</v>
      </c>
      <c r="J306" s="27">
        <v>190</v>
      </c>
      <c r="K306" s="28">
        <v>0.17</v>
      </c>
      <c r="L306" s="27"/>
      <c r="M306" s="28"/>
      <c r="N306" s="27"/>
      <c r="O306" s="28"/>
      <c r="P306" s="27"/>
      <c r="Q306" s="28"/>
      <c r="R306" s="27">
        <v>85.1</v>
      </c>
      <c r="S306" s="28">
        <v>0.17</v>
      </c>
      <c r="T306" s="27"/>
      <c r="U306" s="28"/>
      <c r="V306" s="27"/>
      <c r="W306" s="28"/>
      <c r="X306" s="27"/>
      <c r="Y306" s="28"/>
      <c r="Z306" s="27"/>
      <c r="AA306" s="28"/>
      <c r="AB306" s="27"/>
      <c r="AC306" s="28"/>
      <c r="AD306" s="27"/>
      <c r="AE306" s="28"/>
      <c r="AF306" s="44" t="s">
        <v>79</v>
      </c>
      <c r="AG306" s="44" t="s">
        <v>80</v>
      </c>
      <c r="AH306" s="145"/>
      <c r="AI306" s="145" t="s">
        <v>593</v>
      </c>
      <c r="AJ306" s="146"/>
      <c r="AK306" s="147">
        <v>1088</v>
      </c>
      <c r="AQ306" s="145"/>
    </row>
    <row r="307" spans="1:77" s="20" customFormat="1">
      <c r="A307" s="20" t="s">
        <v>676</v>
      </c>
      <c r="B307" s="44" t="s">
        <v>530</v>
      </c>
      <c r="C307" s="46" t="s">
        <v>132</v>
      </c>
      <c r="D307" s="85"/>
      <c r="E307" s="143" t="s">
        <v>465</v>
      </c>
      <c r="F307" s="44" t="s">
        <v>298</v>
      </c>
      <c r="G307" s="44"/>
      <c r="H307" s="56" t="s">
        <v>769</v>
      </c>
      <c r="I307" s="144" t="s">
        <v>824</v>
      </c>
      <c r="J307" s="27">
        <v>60</v>
      </c>
      <c r="K307" s="28"/>
      <c r="L307" s="27"/>
      <c r="M307" s="28"/>
      <c r="N307" s="27">
        <v>60</v>
      </c>
      <c r="O307" s="28"/>
      <c r="P307" s="27"/>
      <c r="Q307" s="28"/>
      <c r="R307" s="27"/>
      <c r="S307" s="28"/>
      <c r="T307" s="27"/>
      <c r="U307" s="28"/>
      <c r="V307" s="27"/>
      <c r="W307" s="28"/>
      <c r="X307" s="27"/>
      <c r="Y307" s="28"/>
      <c r="Z307" s="27"/>
      <c r="AA307" s="28"/>
      <c r="AB307" s="27"/>
      <c r="AC307" s="28"/>
      <c r="AD307" s="27"/>
      <c r="AE307" s="28"/>
      <c r="AF307" s="44" t="s">
        <v>79</v>
      </c>
      <c r="AG307" s="44" t="s">
        <v>207</v>
      </c>
      <c r="AH307" s="145"/>
      <c r="AI307" s="145"/>
      <c r="AJ307" s="145"/>
      <c r="AK307" s="147"/>
      <c r="AQ307" s="145"/>
    </row>
    <row r="308" spans="1:77" s="20" customFormat="1">
      <c r="A308" s="21" t="s">
        <v>239</v>
      </c>
      <c r="B308" s="11" t="s">
        <v>68</v>
      </c>
      <c r="C308" s="11" t="s">
        <v>67</v>
      </c>
      <c r="D308" s="13"/>
      <c r="E308" s="15" t="s">
        <v>70</v>
      </c>
      <c r="F308" s="11" t="s">
        <v>225</v>
      </c>
      <c r="G308" s="11" t="s">
        <v>231</v>
      </c>
      <c r="H308" s="18" t="s">
        <v>233</v>
      </c>
      <c r="I308" s="18" t="s">
        <v>234</v>
      </c>
      <c r="J308" s="24"/>
      <c r="K308" s="25"/>
      <c r="L308" s="24">
        <v>1419</v>
      </c>
      <c r="M308" s="25">
        <v>100</v>
      </c>
      <c r="N308" s="24"/>
      <c r="O308" s="26"/>
      <c r="P308" s="24"/>
      <c r="Q308" s="26"/>
      <c r="R308" s="24"/>
      <c r="S308" s="26"/>
      <c r="T308" s="24"/>
      <c r="U308" s="26"/>
      <c r="V308" s="24"/>
      <c r="W308" s="26"/>
      <c r="X308" s="24"/>
      <c r="Y308" s="26"/>
      <c r="Z308" s="24"/>
      <c r="AA308" s="26"/>
      <c r="AB308" s="24"/>
      <c r="AC308" s="26"/>
      <c r="AD308" s="24"/>
      <c r="AE308" s="26"/>
      <c r="AF308" s="29" t="s">
        <v>79</v>
      </c>
      <c r="AG308" s="11" t="s">
        <v>207</v>
      </c>
      <c r="AH308" s="18"/>
      <c r="AI308" s="11"/>
      <c r="AJ308" s="11"/>
      <c r="AK308" s="21"/>
      <c r="AL308" s="21" t="s">
        <v>112</v>
      </c>
      <c r="AM308" s="21"/>
      <c r="AN308" s="36">
        <v>100</v>
      </c>
      <c r="AO308" s="31"/>
      <c r="AP308" s="23" t="s">
        <v>112</v>
      </c>
      <c r="AQ308" s="21"/>
    </row>
    <row r="309" spans="1:77" s="20" customFormat="1">
      <c r="A309" s="21" t="s">
        <v>239</v>
      </c>
      <c r="B309" s="55" t="s">
        <v>322</v>
      </c>
      <c r="C309" s="46" t="s">
        <v>69</v>
      </c>
      <c r="D309" s="82">
        <v>603.20000000000005</v>
      </c>
      <c r="E309" s="43" t="s">
        <v>323</v>
      </c>
      <c r="F309" s="44" t="s">
        <v>203</v>
      </c>
      <c r="G309" s="44" t="s">
        <v>72</v>
      </c>
      <c r="H309" s="56" t="s">
        <v>109</v>
      </c>
      <c r="I309" s="56"/>
      <c r="J309" s="27">
        <v>45.045000000000002</v>
      </c>
      <c r="K309" s="28">
        <v>0.11578970236802086</v>
      </c>
      <c r="L309" s="27">
        <v>45.045000000000002</v>
      </c>
      <c r="M309" s="28">
        <v>0.11578970236802086</v>
      </c>
      <c r="N309" s="27">
        <v>10.01</v>
      </c>
      <c r="O309" s="28">
        <v>2.5731044970671302E-2</v>
      </c>
      <c r="P309" s="27">
        <v>0</v>
      </c>
      <c r="Q309" s="28">
        <v>0</v>
      </c>
      <c r="R309" s="27">
        <v>0</v>
      </c>
      <c r="S309" s="85">
        <v>0</v>
      </c>
      <c r="T309" s="27">
        <v>0</v>
      </c>
      <c r="U309" s="28">
        <v>0</v>
      </c>
      <c r="V309" s="27">
        <v>0</v>
      </c>
      <c r="W309" s="28">
        <v>0</v>
      </c>
      <c r="X309" s="27">
        <v>0</v>
      </c>
      <c r="Y309" s="28">
        <v>0</v>
      </c>
      <c r="Z309" s="27">
        <v>0</v>
      </c>
      <c r="AA309" s="28">
        <v>0</v>
      </c>
      <c r="AB309" s="27">
        <v>0</v>
      </c>
      <c r="AC309" s="28">
        <v>0</v>
      </c>
      <c r="AD309" s="27">
        <v>0</v>
      </c>
      <c r="AE309" s="28">
        <v>0</v>
      </c>
      <c r="AF309" s="44" t="s">
        <v>79</v>
      </c>
      <c r="AG309" s="44" t="s">
        <v>80</v>
      </c>
      <c r="AH309" s="43" t="s">
        <v>112</v>
      </c>
      <c r="AI309" s="43" t="s">
        <v>112</v>
      </c>
      <c r="AJ309" s="82">
        <v>33.176000000000002</v>
      </c>
      <c r="AK309" s="86" t="s">
        <v>112</v>
      </c>
      <c r="AL309" s="21"/>
      <c r="AQ309" s="20" t="s">
        <v>332</v>
      </c>
    </row>
    <row r="310" spans="1:77" s="20" customFormat="1" ht="12" customHeight="1">
      <c r="A310" s="21" t="s">
        <v>239</v>
      </c>
      <c r="B310" s="55" t="s">
        <v>322</v>
      </c>
      <c r="C310" s="46" t="s">
        <v>69</v>
      </c>
      <c r="D310" s="82">
        <v>603.20000000000005</v>
      </c>
      <c r="E310" s="43" t="s">
        <v>323</v>
      </c>
      <c r="F310" s="44" t="s">
        <v>203</v>
      </c>
      <c r="G310" s="44" t="s">
        <v>170</v>
      </c>
      <c r="H310" s="56" t="s">
        <v>109</v>
      </c>
      <c r="I310" s="56"/>
      <c r="J310" s="27">
        <v>45.045000000000002</v>
      </c>
      <c r="K310" s="28">
        <v>0.23157940473604172</v>
      </c>
      <c r="L310" s="27">
        <v>45.045000000000002</v>
      </c>
      <c r="M310" s="28">
        <v>0.23157940473604172</v>
      </c>
      <c r="N310" s="27">
        <v>10.01</v>
      </c>
      <c r="O310" s="28">
        <v>5.1462089941342604E-2</v>
      </c>
      <c r="P310" s="27">
        <v>0</v>
      </c>
      <c r="Q310" s="28">
        <v>0</v>
      </c>
      <c r="R310" s="27">
        <v>0</v>
      </c>
      <c r="S310" s="85">
        <v>0</v>
      </c>
      <c r="T310" s="27">
        <v>0</v>
      </c>
      <c r="U310" s="28">
        <v>0</v>
      </c>
      <c r="V310" s="27">
        <v>0</v>
      </c>
      <c r="W310" s="28">
        <v>0</v>
      </c>
      <c r="X310" s="27">
        <v>0</v>
      </c>
      <c r="Y310" s="28">
        <v>0</v>
      </c>
      <c r="Z310" s="27">
        <v>0</v>
      </c>
      <c r="AA310" s="28">
        <v>0</v>
      </c>
      <c r="AB310" s="27">
        <v>0</v>
      </c>
      <c r="AC310" s="28">
        <v>0</v>
      </c>
      <c r="AD310" s="27">
        <v>0</v>
      </c>
      <c r="AE310" s="28">
        <v>0</v>
      </c>
      <c r="AF310" s="44" t="s">
        <v>79</v>
      </c>
      <c r="AG310" s="44" t="s">
        <v>80</v>
      </c>
      <c r="AH310" s="43" t="s">
        <v>112</v>
      </c>
      <c r="AI310" s="43" t="s">
        <v>330</v>
      </c>
      <c r="AJ310" s="82">
        <v>27.570400000000003</v>
      </c>
      <c r="AK310" s="86" t="s">
        <v>112</v>
      </c>
      <c r="AL310" s="21"/>
      <c r="AQ310" s="20" t="s">
        <v>332</v>
      </c>
    </row>
    <row r="311" spans="1:77" s="20" customFormat="1">
      <c r="A311" s="21" t="s">
        <v>239</v>
      </c>
      <c r="B311" s="55" t="s">
        <v>322</v>
      </c>
      <c r="C311" s="46" t="s">
        <v>69</v>
      </c>
      <c r="D311" s="82">
        <v>603.20000000000005</v>
      </c>
      <c r="E311" s="43" t="s">
        <v>323</v>
      </c>
      <c r="F311" s="44" t="s">
        <v>203</v>
      </c>
      <c r="G311" s="44" t="s">
        <v>170</v>
      </c>
      <c r="H311" s="56" t="s">
        <v>347</v>
      </c>
      <c r="I311" s="56"/>
      <c r="J311" s="27">
        <v>14.546579100586575</v>
      </c>
      <c r="K311" s="28">
        <v>0.17208776884640445</v>
      </c>
      <c r="L311" s="27">
        <v>14.546579100586575</v>
      </c>
      <c r="M311" s="28">
        <v>0.17208776884640445</v>
      </c>
      <c r="N311" s="27">
        <v>14.546579100586575</v>
      </c>
      <c r="O311" s="28">
        <v>0.17208776884640445</v>
      </c>
      <c r="P311" s="27">
        <v>4.8488597001955256</v>
      </c>
      <c r="Q311" s="28">
        <v>5.7362589615468154E-2</v>
      </c>
      <c r="R311" s="27">
        <v>0</v>
      </c>
      <c r="S311" s="85">
        <v>0</v>
      </c>
      <c r="T311" s="27">
        <v>0</v>
      </c>
      <c r="U311" s="28">
        <v>0</v>
      </c>
      <c r="V311" s="27">
        <v>0</v>
      </c>
      <c r="W311" s="28">
        <v>0</v>
      </c>
      <c r="X311" s="27">
        <v>0</v>
      </c>
      <c r="Y311" s="28">
        <v>0</v>
      </c>
      <c r="Z311" s="27">
        <v>0</v>
      </c>
      <c r="AA311" s="28">
        <v>0</v>
      </c>
      <c r="AB311" s="27">
        <v>0</v>
      </c>
      <c r="AC311" s="28">
        <v>0</v>
      </c>
      <c r="AD311" s="27">
        <v>0</v>
      </c>
      <c r="AE311" s="28">
        <v>0</v>
      </c>
      <c r="AF311" s="44" t="s">
        <v>79</v>
      </c>
      <c r="AG311" s="44" t="s">
        <v>80</v>
      </c>
      <c r="AH311" s="43" t="s">
        <v>112</v>
      </c>
      <c r="AI311" s="43" t="s">
        <v>112</v>
      </c>
      <c r="AJ311" s="82">
        <v>27.570400000000003</v>
      </c>
      <c r="AK311" s="86" t="s">
        <v>349</v>
      </c>
      <c r="AL311" s="21"/>
      <c r="AQ311" s="20" t="s">
        <v>332</v>
      </c>
    </row>
    <row r="312" spans="1:77" s="20" customFormat="1">
      <c r="A312" s="21" t="s">
        <v>239</v>
      </c>
      <c r="B312" s="55" t="s">
        <v>322</v>
      </c>
      <c r="C312" s="46" t="s">
        <v>69</v>
      </c>
      <c r="D312" s="82">
        <v>603.20000000000005</v>
      </c>
      <c r="E312" s="43" t="s">
        <v>323</v>
      </c>
      <c r="F312" s="44" t="s">
        <v>203</v>
      </c>
      <c r="G312" s="44" t="s">
        <v>170</v>
      </c>
      <c r="H312" s="56" t="s">
        <v>369</v>
      </c>
      <c r="I312" s="56"/>
      <c r="J312" s="27">
        <v>24.38687024031849</v>
      </c>
      <c r="K312" s="28">
        <v>9.3723559724513891E-2</v>
      </c>
      <c r="L312" s="27">
        <v>24.38687024031849</v>
      </c>
      <c r="M312" s="28">
        <v>9.3723559724513891E-2</v>
      </c>
      <c r="N312" s="27">
        <v>24.38687024031849</v>
      </c>
      <c r="O312" s="28">
        <v>9.3723559724513891E-2</v>
      </c>
      <c r="P312" s="27">
        <v>8.1289567467728308</v>
      </c>
      <c r="Q312" s="28">
        <v>3.1241186574837959E-2</v>
      </c>
      <c r="R312" s="27">
        <v>0</v>
      </c>
      <c r="S312" s="85">
        <v>0</v>
      </c>
      <c r="T312" s="27">
        <v>0</v>
      </c>
      <c r="U312" s="28">
        <v>0</v>
      </c>
      <c r="V312" s="27">
        <v>0</v>
      </c>
      <c r="W312" s="28">
        <v>0</v>
      </c>
      <c r="X312" s="27">
        <v>0</v>
      </c>
      <c r="Y312" s="28">
        <v>0</v>
      </c>
      <c r="Z312" s="27">
        <v>0</v>
      </c>
      <c r="AA312" s="28">
        <v>0</v>
      </c>
      <c r="AB312" s="27">
        <v>0</v>
      </c>
      <c r="AC312" s="28">
        <v>0</v>
      </c>
      <c r="AD312" s="27">
        <v>0</v>
      </c>
      <c r="AE312" s="28">
        <v>0</v>
      </c>
      <c r="AF312" s="44" t="s">
        <v>79</v>
      </c>
      <c r="AG312" s="44" t="s">
        <v>80</v>
      </c>
      <c r="AH312" s="43" t="s">
        <v>112</v>
      </c>
      <c r="AI312" s="43" t="s">
        <v>112</v>
      </c>
      <c r="AJ312" s="82">
        <v>27.570400000000003</v>
      </c>
      <c r="AK312" s="86" t="s">
        <v>349</v>
      </c>
      <c r="AL312" s="21"/>
      <c r="AQ312" s="20" t="s">
        <v>332</v>
      </c>
    </row>
    <row r="313" spans="1:77" s="20" customFormat="1">
      <c r="A313" s="21" t="s">
        <v>239</v>
      </c>
      <c r="B313" s="55" t="s">
        <v>322</v>
      </c>
      <c r="C313" s="46" t="s">
        <v>69</v>
      </c>
      <c r="D313" s="82">
        <v>603.20000000000005</v>
      </c>
      <c r="E313" s="43" t="s">
        <v>323</v>
      </c>
      <c r="F313" s="44" t="s">
        <v>203</v>
      </c>
      <c r="G313" s="44" t="s">
        <v>72</v>
      </c>
      <c r="H313" s="56" t="s">
        <v>369</v>
      </c>
      <c r="I313" s="56"/>
      <c r="J313" s="27">
        <v>64.744181620682156</v>
      </c>
      <c r="K313" s="28">
        <v>0.24882467955681087</v>
      </c>
      <c r="L313" s="27">
        <v>64.744181620682156</v>
      </c>
      <c r="M313" s="28">
        <v>0.24882467955681087</v>
      </c>
      <c r="N313" s="27">
        <v>64.744181620682156</v>
      </c>
      <c r="O313" s="28">
        <v>0.24882467955681087</v>
      </c>
      <c r="P313" s="27">
        <v>21.581393873560717</v>
      </c>
      <c r="Q313" s="28">
        <v>8.2941559852270294E-2</v>
      </c>
      <c r="R313" s="27">
        <v>0</v>
      </c>
      <c r="S313" s="85">
        <v>0</v>
      </c>
      <c r="T313" s="27">
        <v>0</v>
      </c>
      <c r="U313" s="28">
        <v>0</v>
      </c>
      <c r="V313" s="27">
        <v>0</v>
      </c>
      <c r="W313" s="28">
        <v>0</v>
      </c>
      <c r="X313" s="27">
        <v>0</v>
      </c>
      <c r="Y313" s="28">
        <v>0</v>
      </c>
      <c r="Z313" s="27">
        <v>0</v>
      </c>
      <c r="AA313" s="28">
        <v>0</v>
      </c>
      <c r="AB313" s="27">
        <v>0</v>
      </c>
      <c r="AC313" s="28">
        <v>0</v>
      </c>
      <c r="AD313" s="27">
        <v>0</v>
      </c>
      <c r="AE313" s="28">
        <v>0</v>
      </c>
      <c r="AF313" s="44" t="s">
        <v>79</v>
      </c>
      <c r="AG313" s="44" t="s">
        <v>80</v>
      </c>
      <c r="AH313" s="43" t="s">
        <v>112</v>
      </c>
      <c r="AI313" s="43" t="s">
        <v>112</v>
      </c>
      <c r="AJ313" s="82">
        <v>33.176000000000002</v>
      </c>
      <c r="AK313" s="86" t="s">
        <v>388</v>
      </c>
      <c r="AL313" s="21"/>
      <c r="AQ313" s="20" t="s">
        <v>332</v>
      </c>
    </row>
    <row r="314" spans="1:77" s="20" customFormat="1">
      <c r="A314" s="21" t="s">
        <v>239</v>
      </c>
      <c r="B314" s="55" t="s">
        <v>322</v>
      </c>
      <c r="C314" s="46" t="s">
        <v>69</v>
      </c>
      <c r="D314" s="82">
        <v>603.20000000000005</v>
      </c>
      <c r="E314" s="43" t="s">
        <v>323</v>
      </c>
      <c r="F314" s="44" t="s">
        <v>203</v>
      </c>
      <c r="G314" s="44" t="s">
        <v>72</v>
      </c>
      <c r="H314" s="56" t="s">
        <v>387</v>
      </c>
      <c r="I314" s="56"/>
      <c r="J314" s="27">
        <v>24.38687024031849</v>
      </c>
      <c r="K314" s="28">
        <v>9.3723559724513891E-2</v>
      </c>
      <c r="L314" s="27">
        <v>24.38687024031849</v>
      </c>
      <c r="M314" s="28">
        <v>9.3723559724513891E-2</v>
      </c>
      <c r="N314" s="27">
        <v>24.38687024031849</v>
      </c>
      <c r="O314" s="28">
        <v>9.3723559724513891E-2</v>
      </c>
      <c r="P314" s="27">
        <v>8.1289567467728308</v>
      </c>
      <c r="Q314" s="28">
        <v>3.1241186574837959E-2</v>
      </c>
      <c r="R314" s="27">
        <v>0</v>
      </c>
      <c r="S314" s="85">
        <v>0</v>
      </c>
      <c r="T314" s="27">
        <v>0</v>
      </c>
      <c r="U314" s="28">
        <v>0</v>
      </c>
      <c r="V314" s="27">
        <v>0</v>
      </c>
      <c r="W314" s="28">
        <v>0</v>
      </c>
      <c r="X314" s="27">
        <v>0</v>
      </c>
      <c r="Y314" s="28">
        <v>0</v>
      </c>
      <c r="Z314" s="27">
        <v>0</v>
      </c>
      <c r="AA314" s="28">
        <v>0</v>
      </c>
      <c r="AB314" s="27">
        <v>0</v>
      </c>
      <c r="AC314" s="28">
        <v>0</v>
      </c>
      <c r="AD314" s="27">
        <v>0</v>
      </c>
      <c r="AE314" s="28">
        <v>0</v>
      </c>
      <c r="AF314" s="44" t="s">
        <v>79</v>
      </c>
      <c r="AG314" s="44" t="s">
        <v>80</v>
      </c>
      <c r="AH314" s="43" t="s">
        <v>112</v>
      </c>
      <c r="AI314" s="43" t="s">
        <v>112</v>
      </c>
      <c r="AJ314" s="82">
        <v>33.176000000000002</v>
      </c>
      <c r="AK314" s="86" t="s">
        <v>389</v>
      </c>
      <c r="AL314" s="21"/>
      <c r="AQ314" s="20" t="s">
        <v>332</v>
      </c>
    </row>
    <row r="315" spans="1:77" s="33" customFormat="1">
      <c r="A315" s="21" t="s">
        <v>239</v>
      </c>
      <c r="B315" s="55" t="s">
        <v>322</v>
      </c>
      <c r="C315" s="46" t="s">
        <v>69</v>
      </c>
      <c r="D315" s="96" t="s">
        <v>112</v>
      </c>
      <c r="E315" s="43" t="s">
        <v>423</v>
      </c>
      <c r="F315" s="44" t="s">
        <v>298</v>
      </c>
      <c r="G315" s="44" t="s">
        <v>424</v>
      </c>
      <c r="H315" s="56" t="s">
        <v>425</v>
      </c>
      <c r="I315" s="56"/>
      <c r="J315" s="27">
        <v>0</v>
      </c>
      <c r="K315" s="28">
        <v>0</v>
      </c>
      <c r="L315" s="27">
        <v>166.72200000000001</v>
      </c>
      <c r="M315" s="28">
        <v>0</v>
      </c>
      <c r="N315" s="27">
        <v>0</v>
      </c>
      <c r="O315" s="28">
        <v>0</v>
      </c>
      <c r="P315" s="27">
        <v>166.72200000000001</v>
      </c>
      <c r="Q315" s="28">
        <v>0</v>
      </c>
      <c r="R315" s="27">
        <v>0</v>
      </c>
      <c r="S315" s="28">
        <v>0</v>
      </c>
      <c r="T315" s="27">
        <v>0</v>
      </c>
      <c r="U315" s="28">
        <v>0</v>
      </c>
      <c r="V315" s="27">
        <v>0</v>
      </c>
      <c r="W315" s="28">
        <v>0</v>
      </c>
      <c r="X315" s="27">
        <v>0</v>
      </c>
      <c r="Y315" s="28">
        <v>0</v>
      </c>
      <c r="Z315" s="27">
        <v>0</v>
      </c>
      <c r="AA315" s="28">
        <v>0</v>
      </c>
      <c r="AB315" s="27">
        <v>0</v>
      </c>
      <c r="AC315" s="28">
        <v>0</v>
      </c>
      <c r="AD315" s="27">
        <v>0</v>
      </c>
      <c r="AE315" s="28">
        <v>0</v>
      </c>
      <c r="AF315" s="44" t="s">
        <v>79</v>
      </c>
      <c r="AG315" s="44" t="s">
        <v>207</v>
      </c>
      <c r="AH315" s="43" t="s">
        <v>112</v>
      </c>
      <c r="AI315" s="43" t="s">
        <v>112</v>
      </c>
      <c r="AJ315" s="82"/>
      <c r="AK315" s="86" t="s">
        <v>112</v>
      </c>
      <c r="AL315" s="21"/>
      <c r="AM315" s="21"/>
      <c r="AN315" s="21"/>
      <c r="AO315" s="21"/>
      <c r="AP315" s="21"/>
      <c r="AQ315" s="20" t="s">
        <v>112</v>
      </c>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row>
    <row r="316" spans="1:77" s="33" customFormat="1">
      <c r="A316" s="32" t="s">
        <v>472</v>
      </c>
      <c r="B316" s="16" t="s">
        <v>464</v>
      </c>
      <c r="C316" s="16" t="s">
        <v>132</v>
      </c>
      <c r="D316" s="102"/>
      <c r="E316" s="19" t="s">
        <v>465</v>
      </c>
      <c r="F316" s="16" t="s">
        <v>203</v>
      </c>
      <c r="G316" s="16" t="s">
        <v>72</v>
      </c>
      <c r="H316" s="32" t="s">
        <v>111</v>
      </c>
      <c r="I316" s="32"/>
      <c r="J316" s="104">
        <v>120</v>
      </c>
      <c r="K316" s="25">
        <v>1.2979351032448381</v>
      </c>
      <c r="L316" s="104">
        <v>0</v>
      </c>
      <c r="M316" s="25">
        <v>0</v>
      </c>
      <c r="N316" s="104">
        <v>120</v>
      </c>
      <c r="O316" s="25">
        <v>1.2979351032448381</v>
      </c>
      <c r="P316" s="104"/>
      <c r="Q316" s="25"/>
      <c r="R316" s="27">
        <v>116</v>
      </c>
      <c r="S316" s="25">
        <v>1.2546705998033434</v>
      </c>
      <c r="T316" s="27"/>
      <c r="U316" s="28"/>
      <c r="V316" s="27"/>
      <c r="W316" s="28"/>
      <c r="X316" s="27"/>
      <c r="Y316" s="28"/>
      <c r="Z316" s="27">
        <v>40</v>
      </c>
      <c r="AA316" s="25">
        <v>0.43264503441494601</v>
      </c>
      <c r="AB316" s="27"/>
      <c r="AC316" s="28"/>
      <c r="AD316" s="27"/>
      <c r="AE316" s="28"/>
      <c r="AF316" s="11" t="s">
        <v>79</v>
      </c>
      <c r="AG316" s="16" t="s">
        <v>80</v>
      </c>
      <c r="AH316" s="20"/>
      <c r="AI316" s="20"/>
      <c r="AJ316" s="20"/>
      <c r="AK316" s="20"/>
      <c r="AL316" s="10"/>
      <c r="AM316" s="12"/>
      <c r="AN316" s="20"/>
      <c r="AO316" s="115"/>
      <c r="AP316" s="12"/>
      <c r="AQ316" s="20"/>
    </row>
    <row r="317" spans="1:77" s="33" customFormat="1">
      <c r="A317" s="32" t="s">
        <v>472</v>
      </c>
      <c r="B317" s="44" t="s">
        <v>530</v>
      </c>
      <c r="C317" s="46" t="s">
        <v>132</v>
      </c>
      <c r="D317" s="85"/>
      <c r="E317" s="143" t="s">
        <v>465</v>
      </c>
      <c r="F317" s="44" t="s">
        <v>298</v>
      </c>
      <c r="G317" s="44"/>
      <c r="H317" s="56" t="s">
        <v>769</v>
      </c>
      <c r="I317" s="144" t="s">
        <v>825</v>
      </c>
      <c r="J317" s="27"/>
      <c r="K317" s="28"/>
      <c r="L317" s="27">
        <v>60</v>
      </c>
      <c r="M317" s="28"/>
      <c r="N317" s="27"/>
      <c r="O317" s="28"/>
      <c r="P317" s="27">
        <v>60</v>
      </c>
      <c r="Q317" s="28"/>
      <c r="R317" s="27"/>
      <c r="S317" s="28"/>
      <c r="T317" s="27"/>
      <c r="U317" s="28"/>
      <c r="V317" s="27"/>
      <c r="W317" s="28"/>
      <c r="X317" s="27"/>
      <c r="Y317" s="28"/>
      <c r="Z317" s="27"/>
      <c r="AA317" s="28"/>
      <c r="AB317" s="27"/>
      <c r="AC317" s="28"/>
      <c r="AD317" s="27"/>
      <c r="AE317" s="28"/>
      <c r="AF317" s="44" t="s">
        <v>79</v>
      </c>
      <c r="AG317" s="44" t="s">
        <v>207</v>
      </c>
      <c r="AH317" s="145"/>
      <c r="AI317" s="145"/>
      <c r="AJ317" s="145"/>
      <c r="AK317" s="147"/>
      <c r="AL317" s="20"/>
      <c r="AM317" s="20"/>
      <c r="AN317" s="20"/>
      <c r="AO317" s="20"/>
      <c r="AP317" s="20"/>
      <c r="AQ317" s="145"/>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row>
    <row r="318" spans="1:77" s="20" customFormat="1">
      <c r="A318" s="32" t="s">
        <v>473</v>
      </c>
      <c r="B318" s="16" t="s">
        <v>464</v>
      </c>
      <c r="C318" s="16" t="s">
        <v>132</v>
      </c>
      <c r="D318" s="102"/>
      <c r="E318" s="19" t="s">
        <v>465</v>
      </c>
      <c r="F318" s="16" t="s">
        <v>203</v>
      </c>
      <c r="G318" s="16" t="s">
        <v>72</v>
      </c>
      <c r="H318" s="32" t="s">
        <v>111</v>
      </c>
      <c r="I318" s="32"/>
      <c r="J318" s="104">
        <v>80</v>
      </c>
      <c r="K318" s="25">
        <v>0.86529006882989201</v>
      </c>
      <c r="L318" s="104">
        <v>0</v>
      </c>
      <c r="M318" s="25">
        <v>0</v>
      </c>
      <c r="N318" s="104">
        <v>110</v>
      </c>
      <c r="O318" s="25">
        <v>1.1897738446411013</v>
      </c>
      <c r="P318" s="104"/>
      <c r="Q318" s="25"/>
      <c r="R318" s="27">
        <v>130</v>
      </c>
      <c r="S318" s="25">
        <v>1.4060963618485744</v>
      </c>
      <c r="T318" s="27"/>
      <c r="U318" s="28"/>
      <c r="V318" s="27"/>
      <c r="W318" s="28"/>
      <c r="X318" s="27"/>
      <c r="Y318" s="28"/>
      <c r="Z318" s="27">
        <v>36</v>
      </c>
      <c r="AA318" s="25">
        <v>0.38938053097345138</v>
      </c>
      <c r="AB318" s="27"/>
      <c r="AC318" s="28"/>
      <c r="AD318" s="27"/>
      <c r="AE318" s="28"/>
      <c r="AF318" s="11" t="s">
        <v>79</v>
      </c>
      <c r="AG318" s="16" t="s">
        <v>80</v>
      </c>
      <c r="AL318" s="10"/>
      <c r="AO318" s="115"/>
      <c r="AP318" s="12"/>
    </row>
    <row r="319" spans="1:77" s="20" customFormat="1">
      <c r="A319" s="32" t="s">
        <v>473</v>
      </c>
      <c r="B319" s="44" t="s">
        <v>530</v>
      </c>
      <c r="C319" s="46" t="s">
        <v>132</v>
      </c>
      <c r="D319" s="85"/>
      <c r="E319" s="143" t="s">
        <v>465</v>
      </c>
      <c r="F319" s="44" t="s">
        <v>298</v>
      </c>
      <c r="G319" s="44"/>
      <c r="H319" s="56" t="s">
        <v>769</v>
      </c>
      <c r="I319" s="144" t="s">
        <v>826</v>
      </c>
      <c r="J319" s="27">
        <v>85.212999999999994</v>
      </c>
      <c r="K319" s="28"/>
      <c r="L319" s="27"/>
      <c r="M319" s="28"/>
      <c r="N319" s="27">
        <v>85.212999999999994</v>
      </c>
      <c r="O319" s="28"/>
      <c r="P319" s="27"/>
      <c r="Q319" s="28"/>
      <c r="R319" s="27"/>
      <c r="S319" s="28"/>
      <c r="T319" s="27"/>
      <c r="U319" s="28"/>
      <c r="V319" s="27"/>
      <c r="W319" s="28"/>
      <c r="X319" s="27"/>
      <c r="Y319" s="28"/>
      <c r="Z319" s="27"/>
      <c r="AA319" s="28"/>
      <c r="AB319" s="27"/>
      <c r="AC319" s="28"/>
      <c r="AD319" s="27"/>
      <c r="AE319" s="28"/>
      <c r="AF319" s="44" t="s">
        <v>79</v>
      </c>
      <c r="AG319" s="44" t="s">
        <v>207</v>
      </c>
      <c r="AH319" s="145"/>
      <c r="AI319" s="145"/>
      <c r="AJ319" s="145"/>
      <c r="AK319" s="147"/>
      <c r="AQ319" s="145"/>
    </row>
    <row r="320" spans="1:77" s="20" customFormat="1">
      <c r="A320" s="21" t="s">
        <v>119</v>
      </c>
      <c r="B320" s="11" t="s">
        <v>68</v>
      </c>
      <c r="C320" s="11" t="s">
        <v>67</v>
      </c>
      <c r="D320" s="13"/>
      <c r="E320" s="15" t="s">
        <v>70</v>
      </c>
      <c r="F320" s="11" t="s">
        <v>71</v>
      </c>
      <c r="G320" s="11" t="s">
        <v>72</v>
      </c>
      <c r="H320" s="18" t="s">
        <v>108</v>
      </c>
      <c r="I320" s="18" t="s">
        <v>109</v>
      </c>
      <c r="J320" s="24"/>
      <c r="K320" s="25"/>
      <c r="L320" s="24">
        <v>430</v>
      </c>
      <c r="M320" s="25">
        <v>4</v>
      </c>
      <c r="N320" s="24">
        <v>91.375</v>
      </c>
      <c r="O320" s="25">
        <v>1.5</v>
      </c>
      <c r="P320" s="24">
        <v>91.375</v>
      </c>
      <c r="Q320" s="25">
        <v>1.5</v>
      </c>
      <c r="R320" s="24"/>
      <c r="S320" s="26"/>
      <c r="T320" s="24"/>
      <c r="U320" s="26"/>
      <c r="V320" s="24"/>
      <c r="W320" s="26"/>
      <c r="X320" s="24"/>
      <c r="Y320" s="26"/>
      <c r="Z320" s="24"/>
      <c r="AA320" s="26"/>
      <c r="AB320" s="24"/>
      <c r="AC320" s="26"/>
      <c r="AD320" s="24"/>
      <c r="AE320" s="26"/>
      <c r="AF320" s="29" t="s">
        <v>79</v>
      </c>
      <c r="AG320" s="11" t="s">
        <v>80</v>
      </c>
      <c r="AH320" s="18"/>
      <c r="AI320" s="21" t="s">
        <v>81</v>
      </c>
      <c r="AJ320" s="21"/>
      <c r="AK320" s="21"/>
      <c r="AL320" s="21" t="s">
        <v>112</v>
      </c>
      <c r="AM320" s="21"/>
      <c r="AN320" s="36">
        <v>7</v>
      </c>
      <c r="AO320" s="31"/>
      <c r="AP320" s="23" t="s">
        <v>112</v>
      </c>
      <c r="AQ320" s="21"/>
    </row>
    <row r="321" spans="1:43" s="20" customFormat="1">
      <c r="A321" s="21" t="s">
        <v>119</v>
      </c>
      <c r="B321" s="11" t="s">
        <v>68</v>
      </c>
      <c r="C321" s="11" t="s">
        <v>67</v>
      </c>
      <c r="D321" s="13"/>
      <c r="E321" s="15" t="s">
        <v>70</v>
      </c>
      <c r="F321" s="11" t="s">
        <v>71</v>
      </c>
      <c r="G321" s="11" t="s">
        <v>170</v>
      </c>
      <c r="H321" s="17" t="s">
        <v>176</v>
      </c>
      <c r="I321" s="18" t="s">
        <v>182</v>
      </c>
      <c r="J321" s="24"/>
      <c r="K321" s="25"/>
      <c r="L321" s="24">
        <v>760.80652500000008</v>
      </c>
      <c r="M321" s="25">
        <v>9</v>
      </c>
      <c r="N321" s="24"/>
      <c r="O321" s="26"/>
      <c r="P321" s="24"/>
      <c r="Q321" s="26"/>
      <c r="R321" s="24"/>
      <c r="S321" s="26"/>
      <c r="T321" s="24"/>
      <c r="U321" s="26"/>
      <c r="V321" s="24"/>
      <c r="W321" s="26"/>
      <c r="X321" s="24"/>
      <c r="Y321" s="26"/>
      <c r="Z321" s="24"/>
      <c r="AA321" s="26"/>
      <c r="AB321" s="24"/>
      <c r="AC321" s="26"/>
      <c r="AD321" s="24"/>
      <c r="AE321" s="26"/>
      <c r="AF321" s="29" t="s">
        <v>79</v>
      </c>
      <c r="AG321" s="11" t="s">
        <v>80</v>
      </c>
      <c r="AH321" s="18"/>
      <c r="AI321" s="21" t="s">
        <v>81</v>
      </c>
      <c r="AJ321" s="21"/>
      <c r="AK321" s="21"/>
      <c r="AL321" s="21" t="s">
        <v>187</v>
      </c>
      <c r="AM321" s="21"/>
      <c r="AN321" s="36">
        <v>9</v>
      </c>
      <c r="AO321" s="31">
        <v>0.6</v>
      </c>
      <c r="AP321" s="23">
        <v>81.818181818181813</v>
      </c>
      <c r="AQ321" s="21"/>
    </row>
    <row r="322" spans="1:43" s="20" customFormat="1">
      <c r="A322" s="21" t="s">
        <v>119</v>
      </c>
      <c r="B322" s="11" t="s">
        <v>68</v>
      </c>
      <c r="C322" s="11" t="s">
        <v>67</v>
      </c>
      <c r="D322" s="13"/>
      <c r="E322" s="15" t="s">
        <v>70</v>
      </c>
      <c r="F322" s="11" t="s">
        <v>209</v>
      </c>
      <c r="G322" s="11" t="s">
        <v>170</v>
      </c>
      <c r="H322" s="17" t="s">
        <v>176</v>
      </c>
      <c r="I322" s="18" t="s">
        <v>219</v>
      </c>
      <c r="J322" s="24">
        <v>64.5</v>
      </c>
      <c r="K322" s="25"/>
      <c r="L322" s="24"/>
      <c r="M322" s="25"/>
      <c r="N322" s="24"/>
      <c r="O322" s="26"/>
      <c r="P322" s="24"/>
      <c r="Q322" s="26"/>
      <c r="R322" s="24"/>
      <c r="S322" s="26"/>
      <c r="T322" s="24"/>
      <c r="U322" s="26"/>
      <c r="V322" s="24"/>
      <c r="W322" s="26"/>
      <c r="X322" s="24"/>
      <c r="Y322" s="26"/>
      <c r="Z322" s="24"/>
      <c r="AA322" s="26"/>
      <c r="AB322" s="24"/>
      <c r="AC322" s="26"/>
      <c r="AD322" s="24"/>
      <c r="AE322" s="26"/>
      <c r="AF322" s="29" t="s">
        <v>79</v>
      </c>
      <c r="AG322" s="11" t="s">
        <v>207</v>
      </c>
      <c r="AH322" s="18"/>
      <c r="AI322" s="11"/>
      <c r="AJ322" s="11"/>
      <c r="AK322" s="21"/>
      <c r="AL322" s="21" t="s">
        <v>112</v>
      </c>
      <c r="AM322" s="21"/>
      <c r="AN322" s="36" t="s">
        <v>112</v>
      </c>
      <c r="AO322" s="31"/>
      <c r="AP322" s="23" t="s">
        <v>112</v>
      </c>
      <c r="AQ322" s="21"/>
    </row>
    <row r="323" spans="1:43" s="20" customFormat="1">
      <c r="A323" s="21" t="s">
        <v>119</v>
      </c>
      <c r="B323" s="11" t="s">
        <v>68</v>
      </c>
      <c r="C323" s="11" t="s">
        <v>67</v>
      </c>
      <c r="D323" s="13"/>
      <c r="E323" s="15" t="s">
        <v>70</v>
      </c>
      <c r="F323" s="11" t="s">
        <v>209</v>
      </c>
      <c r="G323" s="11" t="s">
        <v>72</v>
      </c>
      <c r="H323" s="18" t="s">
        <v>221</v>
      </c>
      <c r="I323" s="18" t="s">
        <v>222</v>
      </c>
      <c r="J323" s="24">
        <v>69.875</v>
      </c>
      <c r="K323" s="25"/>
      <c r="L323" s="24"/>
      <c r="M323" s="25"/>
      <c r="N323" s="24"/>
      <c r="O323" s="26"/>
      <c r="P323" s="24"/>
      <c r="Q323" s="26"/>
      <c r="R323" s="24"/>
      <c r="S323" s="26"/>
      <c r="T323" s="24"/>
      <c r="U323" s="26"/>
      <c r="V323" s="24"/>
      <c r="W323" s="26"/>
      <c r="X323" s="24"/>
      <c r="Y323" s="26"/>
      <c r="Z323" s="24"/>
      <c r="AA323" s="26"/>
      <c r="AB323" s="24"/>
      <c r="AC323" s="26"/>
      <c r="AD323" s="24"/>
      <c r="AE323" s="26"/>
      <c r="AF323" s="29" t="s">
        <v>79</v>
      </c>
      <c r="AG323" s="11" t="s">
        <v>207</v>
      </c>
      <c r="AH323" s="18"/>
      <c r="AI323" s="11"/>
      <c r="AJ323" s="11"/>
      <c r="AK323" s="21"/>
      <c r="AL323" s="21" t="s">
        <v>112</v>
      </c>
      <c r="AM323" s="21"/>
      <c r="AN323" s="36" t="s">
        <v>112</v>
      </c>
      <c r="AO323" s="31"/>
      <c r="AP323" s="23" t="s">
        <v>112</v>
      </c>
      <c r="AQ323" s="21"/>
    </row>
    <row r="324" spans="1:43" s="20" customFormat="1">
      <c r="A324" s="21" t="s">
        <v>119</v>
      </c>
      <c r="B324" s="11" t="s">
        <v>68</v>
      </c>
      <c r="C324" s="11" t="s">
        <v>67</v>
      </c>
      <c r="D324" s="13"/>
      <c r="E324" s="15" t="s">
        <v>70</v>
      </c>
      <c r="F324" s="11" t="s">
        <v>298</v>
      </c>
      <c r="G324" s="11" t="s">
        <v>221</v>
      </c>
      <c r="H324" s="18" t="s">
        <v>221</v>
      </c>
      <c r="I324" s="18" t="s">
        <v>299</v>
      </c>
      <c r="J324" s="24"/>
      <c r="K324" s="25"/>
      <c r="L324" s="24">
        <v>158.00027499999999</v>
      </c>
      <c r="M324" s="25"/>
      <c r="N324" s="24"/>
      <c r="O324" s="26"/>
      <c r="P324" s="24">
        <v>158</v>
      </c>
      <c r="Q324" s="26"/>
      <c r="R324" s="24"/>
      <c r="S324" s="26"/>
      <c r="T324" s="24"/>
      <c r="U324" s="26"/>
      <c r="V324" s="24"/>
      <c r="W324" s="26"/>
      <c r="X324" s="24"/>
      <c r="Y324" s="26"/>
      <c r="Z324" s="24"/>
      <c r="AA324" s="26"/>
      <c r="AB324" s="24"/>
      <c r="AC324" s="26"/>
      <c r="AD324" s="24"/>
      <c r="AE324" s="26"/>
      <c r="AF324" s="29" t="s">
        <v>79</v>
      </c>
      <c r="AG324" s="11" t="s">
        <v>207</v>
      </c>
      <c r="AH324" s="18"/>
      <c r="AI324" s="11"/>
      <c r="AJ324" s="11"/>
      <c r="AK324" s="21"/>
      <c r="AL324" s="21" t="s">
        <v>112</v>
      </c>
      <c r="AM324" s="21"/>
      <c r="AN324" s="36">
        <v>0</v>
      </c>
      <c r="AO324" s="31"/>
      <c r="AP324" s="23">
        <v>0</v>
      </c>
      <c r="AQ324" s="21"/>
    </row>
    <row r="325" spans="1:43" s="20" customFormat="1">
      <c r="A325" s="43" t="s">
        <v>271</v>
      </c>
      <c r="B325" s="58" t="s">
        <v>68</v>
      </c>
      <c r="C325" s="58" t="s">
        <v>132</v>
      </c>
      <c r="D325" s="63"/>
      <c r="E325" s="15" t="s">
        <v>259</v>
      </c>
      <c r="F325" s="11" t="s">
        <v>71</v>
      </c>
      <c r="G325" s="58" t="s">
        <v>72</v>
      </c>
      <c r="H325" s="64"/>
      <c r="I325" s="64" t="s">
        <v>109</v>
      </c>
      <c r="J325" s="24">
        <v>0</v>
      </c>
      <c r="K325" s="65"/>
      <c r="L325" s="24">
        <v>0</v>
      </c>
      <c r="M325" s="65"/>
      <c r="N325" s="24">
        <v>0</v>
      </c>
      <c r="O325" s="65"/>
      <c r="P325" s="24">
        <v>0</v>
      </c>
      <c r="Q325" s="65"/>
      <c r="R325" s="24">
        <v>0</v>
      </c>
      <c r="S325" s="65"/>
      <c r="T325" s="24">
        <v>129</v>
      </c>
      <c r="U325" s="65"/>
      <c r="V325" s="24">
        <v>0</v>
      </c>
      <c r="W325" s="65"/>
      <c r="X325" s="24">
        <v>0</v>
      </c>
      <c r="Y325" s="65"/>
      <c r="Z325" s="24">
        <v>0</v>
      </c>
      <c r="AA325" s="65"/>
      <c r="AB325" s="24">
        <v>0</v>
      </c>
      <c r="AC325" s="65"/>
      <c r="AD325" s="24">
        <v>0</v>
      </c>
      <c r="AE325" s="65"/>
      <c r="AF325" s="11" t="s">
        <v>261</v>
      </c>
      <c r="AG325" s="11" t="s">
        <v>80</v>
      </c>
      <c r="AH325" s="64"/>
      <c r="AI325" s="11"/>
      <c r="AJ325" s="11"/>
      <c r="AK325" s="21"/>
      <c r="AL325" s="21"/>
      <c r="AM325" s="21"/>
      <c r="AN325" s="36"/>
      <c r="AO325" s="31"/>
      <c r="AP325" s="23"/>
      <c r="AQ325" s="21" t="s">
        <v>262</v>
      </c>
    </row>
    <row r="326" spans="1:43" s="20" customFormat="1">
      <c r="A326" s="43" t="s">
        <v>271</v>
      </c>
      <c r="B326" s="44" t="s">
        <v>530</v>
      </c>
      <c r="C326" s="44" t="s">
        <v>132</v>
      </c>
      <c r="D326" s="114">
        <v>623.75040000000001</v>
      </c>
      <c r="E326" s="44" t="s">
        <v>484</v>
      </c>
      <c r="F326" s="44" t="s">
        <v>71</v>
      </c>
      <c r="G326" s="44" t="s">
        <v>72</v>
      </c>
      <c r="H326" s="20" t="s">
        <v>591</v>
      </c>
      <c r="I326" s="144" t="s">
        <v>606</v>
      </c>
      <c r="J326" s="117"/>
      <c r="K326" s="114"/>
      <c r="L326" s="117"/>
      <c r="M326" s="114"/>
      <c r="N326" s="117">
        <v>79.099999999999994</v>
      </c>
      <c r="O326" s="114">
        <v>0.75</v>
      </c>
      <c r="P326" s="117"/>
      <c r="Q326" s="114"/>
      <c r="R326" s="117"/>
      <c r="S326" s="114"/>
      <c r="T326" s="117">
        <v>67.8</v>
      </c>
      <c r="U326" s="114">
        <v>0.64</v>
      </c>
      <c r="V326" s="117"/>
      <c r="W326" s="114"/>
      <c r="X326" s="117">
        <v>49.72</v>
      </c>
      <c r="Y326" s="114">
        <v>0.47</v>
      </c>
      <c r="Z326" s="117"/>
      <c r="AA326" s="114"/>
      <c r="AB326" s="117">
        <v>63.28</v>
      </c>
      <c r="AC326" s="114">
        <v>0.6</v>
      </c>
      <c r="AD326" s="117"/>
      <c r="AE326" s="114"/>
      <c r="AF326" s="44" t="s">
        <v>261</v>
      </c>
      <c r="AG326" s="44" t="s">
        <v>80</v>
      </c>
      <c r="AI326" s="145" t="s">
        <v>593</v>
      </c>
      <c r="AJ326" s="146">
        <v>17.100000000000001</v>
      </c>
      <c r="AK326" s="147">
        <v>7872</v>
      </c>
    </row>
    <row r="327" spans="1:43" s="20" customFormat="1">
      <c r="A327" s="43" t="s">
        <v>271</v>
      </c>
      <c r="B327" s="44" t="s">
        <v>530</v>
      </c>
      <c r="C327" s="46" t="s">
        <v>132</v>
      </c>
      <c r="D327" s="85"/>
      <c r="E327" s="143" t="s">
        <v>465</v>
      </c>
      <c r="F327" s="44" t="s">
        <v>298</v>
      </c>
      <c r="G327" s="44"/>
      <c r="H327" s="56" t="s">
        <v>769</v>
      </c>
      <c r="I327" s="144" t="s">
        <v>827</v>
      </c>
      <c r="J327" s="27">
        <v>60.7</v>
      </c>
      <c r="K327" s="28"/>
      <c r="L327" s="27"/>
      <c r="M327" s="28"/>
      <c r="N327" s="27">
        <v>60.7</v>
      </c>
      <c r="O327" s="28"/>
      <c r="P327" s="84"/>
      <c r="Q327" s="28"/>
      <c r="R327" s="27"/>
      <c r="S327" s="28"/>
      <c r="T327" s="27"/>
      <c r="U327" s="28"/>
      <c r="V327" s="27"/>
      <c r="W327" s="28"/>
      <c r="X327" s="27"/>
      <c r="Y327" s="28"/>
      <c r="Z327" s="27"/>
      <c r="AA327" s="28"/>
      <c r="AB327" s="27"/>
      <c r="AC327" s="28"/>
      <c r="AD327" s="27"/>
      <c r="AE327" s="28"/>
      <c r="AF327" s="44" t="s">
        <v>79</v>
      </c>
      <c r="AG327" s="44" t="s">
        <v>207</v>
      </c>
      <c r="AH327" s="145"/>
      <c r="AI327" s="145"/>
      <c r="AJ327" s="145"/>
      <c r="AK327" s="147"/>
      <c r="AQ327" s="145"/>
    </row>
    <row r="328" spans="1:43" s="10" customFormat="1">
      <c r="A328" s="10" t="s">
        <v>272</v>
      </c>
      <c r="B328" s="58" t="s">
        <v>68</v>
      </c>
      <c r="C328" s="58" t="s">
        <v>132</v>
      </c>
      <c r="D328" s="63"/>
      <c r="E328" s="15" t="s">
        <v>259</v>
      </c>
      <c r="F328" s="11" t="s">
        <v>71</v>
      </c>
      <c r="G328" s="58" t="s">
        <v>72</v>
      </c>
      <c r="H328" s="64"/>
      <c r="I328" s="64" t="s">
        <v>109</v>
      </c>
      <c r="J328" s="24">
        <v>0</v>
      </c>
      <c r="K328" s="65"/>
      <c r="L328" s="24">
        <v>0</v>
      </c>
      <c r="M328" s="65"/>
      <c r="N328" s="24">
        <v>0</v>
      </c>
      <c r="O328" s="65"/>
      <c r="P328" s="24">
        <v>0</v>
      </c>
      <c r="Q328" s="65"/>
      <c r="R328" s="24">
        <v>0</v>
      </c>
      <c r="S328" s="65"/>
      <c r="T328" s="24">
        <v>65.400000000000006</v>
      </c>
      <c r="U328" s="65"/>
      <c r="V328" s="24">
        <v>0</v>
      </c>
      <c r="W328" s="65"/>
      <c r="X328" s="24">
        <v>0</v>
      </c>
      <c r="Y328" s="65"/>
      <c r="Z328" s="24">
        <v>0</v>
      </c>
      <c r="AA328" s="65"/>
      <c r="AB328" s="24">
        <v>0</v>
      </c>
      <c r="AC328" s="65"/>
      <c r="AD328" s="24">
        <v>0</v>
      </c>
      <c r="AE328" s="65"/>
      <c r="AF328" s="11" t="s">
        <v>261</v>
      </c>
      <c r="AG328" s="11" t="s">
        <v>80</v>
      </c>
      <c r="AH328" s="64"/>
      <c r="AI328" s="11"/>
      <c r="AJ328" s="11"/>
      <c r="AK328" s="21"/>
      <c r="AL328" s="21"/>
      <c r="AM328" s="21"/>
      <c r="AN328" s="36"/>
      <c r="AO328" s="31"/>
      <c r="AP328" s="23"/>
      <c r="AQ328" s="21" t="s">
        <v>262</v>
      </c>
    </row>
    <row r="329" spans="1:43" s="10" customFormat="1">
      <c r="A329" s="10" t="s">
        <v>272</v>
      </c>
      <c r="B329" s="44" t="s">
        <v>530</v>
      </c>
      <c r="C329" s="44" t="s">
        <v>132</v>
      </c>
      <c r="D329" s="114">
        <v>161.82400000000001</v>
      </c>
      <c r="E329" s="44" t="s">
        <v>484</v>
      </c>
      <c r="F329" s="44" t="s">
        <v>71</v>
      </c>
      <c r="G329" s="44" t="s">
        <v>72</v>
      </c>
      <c r="H329" s="20" t="s">
        <v>591</v>
      </c>
      <c r="I329" s="144" t="s">
        <v>607</v>
      </c>
      <c r="J329" s="117"/>
      <c r="K329" s="114"/>
      <c r="L329" s="117"/>
      <c r="M329" s="114"/>
      <c r="N329" s="117">
        <v>62.15</v>
      </c>
      <c r="O329" s="114">
        <v>0.49</v>
      </c>
      <c r="P329" s="117"/>
      <c r="Q329" s="114"/>
      <c r="R329" s="117"/>
      <c r="S329" s="114"/>
      <c r="T329" s="117">
        <v>45.2</v>
      </c>
      <c r="U329" s="114">
        <v>0.36</v>
      </c>
      <c r="V329" s="117"/>
      <c r="W329" s="114"/>
      <c r="X329" s="117">
        <v>45.2</v>
      </c>
      <c r="Y329" s="114">
        <v>0.36</v>
      </c>
      <c r="Z329" s="117"/>
      <c r="AA329" s="114"/>
      <c r="AB329" s="117">
        <v>39.549999999999997</v>
      </c>
      <c r="AC329" s="114">
        <v>0.31</v>
      </c>
      <c r="AD329" s="117"/>
      <c r="AE329" s="114"/>
      <c r="AF329" s="44" t="s">
        <v>261</v>
      </c>
      <c r="AG329" s="44" t="s">
        <v>80</v>
      </c>
      <c r="AH329" s="20"/>
      <c r="AI329" s="145" t="s">
        <v>593</v>
      </c>
      <c r="AJ329" s="197">
        <v>8.9</v>
      </c>
      <c r="AK329" s="147">
        <v>4864</v>
      </c>
      <c r="AL329" s="20"/>
      <c r="AM329" s="20"/>
      <c r="AN329" s="20"/>
      <c r="AO329" s="20"/>
      <c r="AP329" s="20"/>
      <c r="AQ329" s="20"/>
    </row>
    <row r="330" spans="1:43" s="10" customFormat="1">
      <c r="A330" s="10" t="s">
        <v>272</v>
      </c>
      <c r="B330" s="44" t="s">
        <v>530</v>
      </c>
      <c r="C330" s="46" t="s">
        <v>132</v>
      </c>
      <c r="D330" s="85"/>
      <c r="E330" s="143" t="s">
        <v>465</v>
      </c>
      <c r="F330" s="44" t="s">
        <v>298</v>
      </c>
      <c r="G330" s="44"/>
      <c r="H330" s="56" t="s">
        <v>769</v>
      </c>
      <c r="I330" s="144" t="s">
        <v>828</v>
      </c>
      <c r="J330" s="27">
        <v>66.733000000000004</v>
      </c>
      <c r="K330" s="28"/>
      <c r="L330" s="27"/>
      <c r="M330" s="28"/>
      <c r="N330" s="27">
        <v>66.733000000000004</v>
      </c>
      <c r="O330" s="28"/>
      <c r="P330" s="27"/>
      <c r="Q330" s="28"/>
      <c r="R330" s="27"/>
      <c r="S330" s="28"/>
      <c r="T330" s="27"/>
      <c r="U330" s="28"/>
      <c r="V330" s="27"/>
      <c r="W330" s="28"/>
      <c r="X330" s="27"/>
      <c r="Y330" s="28"/>
      <c r="Z330" s="27"/>
      <c r="AA330" s="28"/>
      <c r="AB330" s="27"/>
      <c r="AC330" s="28"/>
      <c r="AD330" s="27"/>
      <c r="AE330" s="28"/>
      <c r="AF330" s="44" t="s">
        <v>79</v>
      </c>
      <c r="AG330" s="44" t="s">
        <v>207</v>
      </c>
      <c r="AH330" s="145"/>
      <c r="AI330" s="145"/>
      <c r="AJ330" s="145"/>
      <c r="AK330" s="147"/>
      <c r="AQ330" s="145"/>
    </row>
    <row r="331" spans="1:43" s="10" customFormat="1">
      <c r="A331" s="43" t="s">
        <v>350</v>
      </c>
      <c r="B331" s="55" t="s">
        <v>322</v>
      </c>
      <c r="C331" s="46" t="s">
        <v>69</v>
      </c>
      <c r="D331" s="82">
        <v>6504.9847200000004</v>
      </c>
      <c r="E331" s="43" t="s">
        <v>323</v>
      </c>
      <c r="F331" s="44" t="s">
        <v>203</v>
      </c>
      <c r="G331" s="44" t="s">
        <v>72</v>
      </c>
      <c r="H331" s="56" t="s">
        <v>109</v>
      </c>
      <c r="I331" s="56"/>
      <c r="J331" s="27">
        <v>144</v>
      </c>
      <c r="K331" s="28">
        <v>0.43987108013937282</v>
      </c>
      <c r="L331" s="27">
        <v>144</v>
      </c>
      <c r="M331" s="28">
        <v>0.43987108013937282</v>
      </c>
      <c r="N331" s="27">
        <v>144</v>
      </c>
      <c r="O331" s="28">
        <v>0.43987108013937282</v>
      </c>
      <c r="P331" s="27">
        <v>48</v>
      </c>
      <c r="Q331" s="28">
        <v>0.14662369337979095</v>
      </c>
      <c r="R331" s="27">
        <v>0</v>
      </c>
      <c r="S331" s="28">
        <v>0</v>
      </c>
      <c r="T331" s="27">
        <v>0</v>
      </c>
      <c r="U331" s="28">
        <v>0</v>
      </c>
      <c r="V331" s="27">
        <v>0</v>
      </c>
      <c r="W331" s="28">
        <v>0</v>
      </c>
      <c r="X331" s="27">
        <v>0</v>
      </c>
      <c r="Y331" s="28">
        <v>0</v>
      </c>
      <c r="Z331" s="27">
        <v>0</v>
      </c>
      <c r="AA331" s="28">
        <v>0</v>
      </c>
      <c r="AB331" s="27">
        <v>0</v>
      </c>
      <c r="AC331" s="28">
        <v>0</v>
      </c>
      <c r="AD331" s="27">
        <v>0</v>
      </c>
      <c r="AE331" s="28">
        <v>0</v>
      </c>
      <c r="AF331" s="44" t="s">
        <v>79</v>
      </c>
      <c r="AG331" s="44" t="s">
        <v>80</v>
      </c>
      <c r="AH331" s="43" t="s">
        <v>112</v>
      </c>
      <c r="AI331" s="43" t="s">
        <v>112</v>
      </c>
      <c r="AJ331" s="82">
        <v>357.77415959999996</v>
      </c>
      <c r="AK331" s="86" t="s">
        <v>112</v>
      </c>
      <c r="AL331" s="21"/>
      <c r="AM331" s="20"/>
      <c r="AN331" s="20"/>
      <c r="AO331" s="20"/>
      <c r="AP331" s="20"/>
      <c r="AQ331" s="20" t="s">
        <v>332</v>
      </c>
    </row>
    <row r="332" spans="1:43" s="10" customFormat="1">
      <c r="A332" s="43" t="s">
        <v>350</v>
      </c>
      <c r="B332" s="55" t="s">
        <v>322</v>
      </c>
      <c r="C332" s="46" t="s">
        <v>69</v>
      </c>
      <c r="D332" s="82">
        <v>6504.9847200000004</v>
      </c>
      <c r="E332" s="43" t="s">
        <v>323</v>
      </c>
      <c r="F332" s="44" t="s">
        <v>203</v>
      </c>
      <c r="G332" s="44" t="s">
        <v>170</v>
      </c>
      <c r="H332" s="56" t="s">
        <v>109</v>
      </c>
      <c r="I332" s="56"/>
      <c r="J332" s="27">
        <v>108</v>
      </c>
      <c r="K332" s="28">
        <v>0.66024041811846701</v>
      </c>
      <c r="L332" s="27">
        <v>108</v>
      </c>
      <c r="M332" s="28">
        <v>0.66024041811846701</v>
      </c>
      <c r="N332" s="27">
        <v>108</v>
      </c>
      <c r="O332" s="28">
        <v>0.66024041811846701</v>
      </c>
      <c r="P332" s="27">
        <v>36</v>
      </c>
      <c r="Q332" s="28">
        <v>0.22008013937282234</v>
      </c>
      <c r="R332" s="27">
        <v>0</v>
      </c>
      <c r="S332" s="28">
        <v>0</v>
      </c>
      <c r="T332" s="27">
        <v>0</v>
      </c>
      <c r="U332" s="28">
        <v>0</v>
      </c>
      <c r="V332" s="27">
        <v>0</v>
      </c>
      <c r="W332" s="28">
        <v>0</v>
      </c>
      <c r="X332" s="27">
        <v>0</v>
      </c>
      <c r="Y332" s="28">
        <v>0</v>
      </c>
      <c r="Z332" s="27">
        <v>0</v>
      </c>
      <c r="AA332" s="28">
        <v>0</v>
      </c>
      <c r="AB332" s="27">
        <v>0</v>
      </c>
      <c r="AC332" s="28">
        <v>0</v>
      </c>
      <c r="AD332" s="27">
        <v>0</v>
      </c>
      <c r="AE332" s="28">
        <v>0</v>
      </c>
      <c r="AF332" s="44" t="s">
        <v>79</v>
      </c>
      <c r="AG332" s="44" t="s">
        <v>80</v>
      </c>
      <c r="AH332" s="43" t="s">
        <v>112</v>
      </c>
      <c r="AI332" s="43" t="s">
        <v>330</v>
      </c>
      <c r="AJ332" s="82">
        <v>152.7250296</v>
      </c>
      <c r="AK332" s="86" t="s">
        <v>112</v>
      </c>
      <c r="AL332" s="21"/>
      <c r="AM332" s="20"/>
      <c r="AN332" s="20"/>
      <c r="AO332" s="20"/>
      <c r="AP332" s="20"/>
      <c r="AQ332" s="20" t="s">
        <v>332</v>
      </c>
    </row>
    <row r="333" spans="1:43" s="10" customFormat="1">
      <c r="A333" s="43" t="s">
        <v>350</v>
      </c>
      <c r="B333" s="55" t="s">
        <v>322</v>
      </c>
      <c r="C333" s="46" t="s">
        <v>69</v>
      </c>
      <c r="D333" s="82">
        <v>6504.9847200000004</v>
      </c>
      <c r="E333" s="43" t="s">
        <v>323</v>
      </c>
      <c r="F333" s="44" t="s">
        <v>203</v>
      </c>
      <c r="G333" s="44" t="s">
        <v>170</v>
      </c>
      <c r="H333" s="56" t="s">
        <v>347</v>
      </c>
      <c r="I333" s="56"/>
      <c r="J333" s="27">
        <v>157.97618066516191</v>
      </c>
      <c r="K333" s="28">
        <v>1.868877092927504</v>
      </c>
      <c r="L333" s="27">
        <v>157.97618066516191</v>
      </c>
      <c r="M333" s="28">
        <v>1.868877092927504</v>
      </c>
      <c r="N333" s="27">
        <v>157.97618066516191</v>
      </c>
      <c r="O333" s="28">
        <v>1.868877092927504</v>
      </c>
      <c r="P333" s="27">
        <v>52.658726888387299</v>
      </c>
      <c r="Q333" s="28">
        <v>0.6229590309758346</v>
      </c>
      <c r="R333" s="27">
        <v>0</v>
      </c>
      <c r="S333" s="28">
        <v>0</v>
      </c>
      <c r="T333" s="27">
        <v>0</v>
      </c>
      <c r="U333" s="28">
        <v>0</v>
      </c>
      <c r="V333" s="27">
        <v>0</v>
      </c>
      <c r="W333" s="28">
        <v>0</v>
      </c>
      <c r="X333" s="27">
        <v>0</v>
      </c>
      <c r="Y333" s="28">
        <v>0</v>
      </c>
      <c r="Z333" s="27">
        <v>0</v>
      </c>
      <c r="AA333" s="28">
        <v>0</v>
      </c>
      <c r="AB333" s="27">
        <v>0</v>
      </c>
      <c r="AC333" s="28">
        <v>0</v>
      </c>
      <c r="AD333" s="27">
        <v>0</v>
      </c>
      <c r="AE333" s="28">
        <v>0</v>
      </c>
      <c r="AF333" s="44" t="s">
        <v>79</v>
      </c>
      <c r="AG333" s="44" t="s">
        <v>80</v>
      </c>
      <c r="AH333" s="43" t="s">
        <v>112</v>
      </c>
      <c r="AI333" s="43" t="s">
        <v>112</v>
      </c>
      <c r="AJ333" s="82">
        <v>152.7250296</v>
      </c>
      <c r="AK333" s="86" t="s">
        <v>351</v>
      </c>
      <c r="AL333" s="21"/>
      <c r="AM333" s="20"/>
      <c r="AN333" s="20"/>
      <c r="AO333" s="20"/>
      <c r="AP333" s="20"/>
      <c r="AQ333" s="20" t="s">
        <v>332</v>
      </c>
    </row>
    <row r="334" spans="1:43" s="10" customFormat="1">
      <c r="A334" s="43" t="s">
        <v>350</v>
      </c>
      <c r="B334" s="55" t="s">
        <v>322</v>
      </c>
      <c r="C334" s="46" t="s">
        <v>69</v>
      </c>
      <c r="D334" s="82">
        <v>6504.9847200000004</v>
      </c>
      <c r="E334" s="43" t="s">
        <v>323</v>
      </c>
      <c r="F334" s="44" t="s">
        <v>203</v>
      </c>
      <c r="G334" s="44" t="s">
        <v>72</v>
      </c>
      <c r="H334" s="56" t="s">
        <v>369</v>
      </c>
      <c r="I334" s="56"/>
      <c r="J334" s="27">
        <v>787.61971387875019</v>
      </c>
      <c r="K334" s="28">
        <v>3.0269781471127981</v>
      </c>
      <c r="L334" s="27">
        <v>787.61971387875019</v>
      </c>
      <c r="M334" s="28">
        <v>3.0269781471127981</v>
      </c>
      <c r="N334" s="27">
        <v>787.61971387875019</v>
      </c>
      <c r="O334" s="28">
        <v>3.0269781471127981</v>
      </c>
      <c r="P334" s="27">
        <v>262.53990462625006</v>
      </c>
      <c r="Q334" s="28">
        <v>1.0089927157042662</v>
      </c>
      <c r="R334" s="27">
        <v>0</v>
      </c>
      <c r="S334" s="28">
        <v>0</v>
      </c>
      <c r="T334" s="27">
        <v>0</v>
      </c>
      <c r="U334" s="28">
        <v>0</v>
      </c>
      <c r="V334" s="27">
        <v>0</v>
      </c>
      <c r="W334" s="28">
        <v>0</v>
      </c>
      <c r="X334" s="27">
        <v>0</v>
      </c>
      <c r="Y334" s="28">
        <v>0</v>
      </c>
      <c r="Z334" s="27">
        <v>0</v>
      </c>
      <c r="AA334" s="28">
        <v>0</v>
      </c>
      <c r="AB334" s="27">
        <v>0</v>
      </c>
      <c r="AC334" s="28">
        <v>0</v>
      </c>
      <c r="AD334" s="27">
        <v>0</v>
      </c>
      <c r="AE334" s="28">
        <v>0</v>
      </c>
      <c r="AF334" s="44" t="s">
        <v>79</v>
      </c>
      <c r="AG334" s="44" t="s">
        <v>80</v>
      </c>
      <c r="AH334" s="43" t="s">
        <v>112</v>
      </c>
      <c r="AI334" s="43" t="s">
        <v>112</v>
      </c>
      <c r="AJ334" s="82">
        <v>357.77415959999996</v>
      </c>
      <c r="AK334" s="86" t="s">
        <v>388</v>
      </c>
      <c r="AL334" s="21"/>
      <c r="AM334" s="20"/>
      <c r="AN334" s="20"/>
      <c r="AO334" s="20"/>
      <c r="AP334" s="20"/>
      <c r="AQ334" s="20" t="s">
        <v>332</v>
      </c>
    </row>
    <row r="335" spans="1:43" s="10" customFormat="1">
      <c r="A335" s="43" t="s">
        <v>350</v>
      </c>
      <c r="B335" s="55" t="s">
        <v>322</v>
      </c>
      <c r="C335" s="46" t="s">
        <v>69</v>
      </c>
      <c r="D335" s="82">
        <v>6504.9847200000004</v>
      </c>
      <c r="E335" s="43" t="s">
        <v>323</v>
      </c>
      <c r="F335" s="44" t="s">
        <v>203</v>
      </c>
      <c r="G335" s="44" t="s">
        <v>170</v>
      </c>
      <c r="H335" s="56" t="s">
        <v>369</v>
      </c>
      <c r="I335" s="56"/>
      <c r="J335" s="27">
        <v>839.53633139698638</v>
      </c>
      <c r="K335" s="28">
        <v>3.2265039638623603</v>
      </c>
      <c r="L335" s="27">
        <v>839.53633139698638</v>
      </c>
      <c r="M335" s="28">
        <v>3.2265039638623603</v>
      </c>
      <c r="N335" s="27">
        <v>839.53633139698638</v>
      </c>
      <c r="O335" s="28">
        <v>3.2265039638623603</v>
      </c>
      <c r="P335" s="27">
        <v>279.84544379899546</v>
      </c>
      <c r="Q335" s="28">
        <v>1.0755013212874533</v>
      </c>
      <c r="R335" s="27">
        <v>0</v>
      </c>
      <c r="S335" s="28">
        <v>0</v>
      </c>
      <c r="T335" s="27">
        <v>0</v>
      </c>
      <c r="U335" s="28">
        <v>0</v>
      </c>
      <c r="V335" s="27">
        <v>0</v>
      </c>
      <c r="W335" s="28">
        <v>0</v>
      </c>
      <c r="X335" s="27">
        <v>0</v>
      </c>
      <c r="Y335" s="28">
        <v>0</v>
      </c>
      <c r="Z335" s="27">
        <v>0</v>
      </c>
      <c r="AA335" s="28">
        <v>0</v>
      </c>
      <c r="AB335" s="27">
        <v>0</v>
      </c>
      <c r="AC335" s="28">
        <v>0</v>
      </c>
      <c r="AD335" s="27">
        <v>0</v>
      </c>
      <c r="AE335" s="28">
        <v>0</v>
      </c>
      <c r="AF335" s="44" t="s">
        <v>79</v>
      </c>
      <c r="AG335" s="44" t="s">
        <v>80</v>
      </c>
      <c r="AH335" s="43" t="s">
        <v>112</v>
      </c>
      <c r="AI335" s="43" t="s">
        <v>112</v>
      </c>
      <c r="AJ335" s="82">
        <v>152.7250296</v>
      </c>
      <c r="AK335" s="86" t="s">
        <v>351</v>
      </c>
      <c r="AL335" s="21"/>
      <c r="AM335" s="20"/>
      <c r="AN335" s="20"/>
      <c r="AO335" s="20"/>
      <c r="AP335" s="20"/>
      <c r="AQ335" s="20" t="s">
        <v>332</v>
      </c>
    </row>
    <row r="336" spans="1:43" s="21" customFormat="1">
      <c r="A336" s="43" t="s">
        <v>350</v>
      </c>
      <c r="B336" s="55" t="s">
        <v>322</v>
      </c>
      <c r="C336" s="46" t="s">
        <v>69</v>
      </c>
      <c r="D336" s="82">
        <v>6504.9847200000004</v>
      </c>
      <c r="E336" s="43" t="s">
        <v>323</v>
      </c>
      <c r="F336" s="44" t="s">
        <v>203</v>
      </c>
      <c r="G336" s="44" t="s">
        <v>72</v>
      </c>
      <c r="H336" s="56" t="s">
        <v>387</v>
      </c>
      <c r="I336" s="56"/>
      <c r="J336" s="27">
        <v>839.53633139698638</v>
      </c>
      <c r="K336" s="28">
        <v>3.2265039638623603</v>
      </c>
      <c r="L336" s="27">
        <v>839.53633139698638</v>
      </c>
      <c r="M336" s="28">
        <v>3.2265039638623603</v>
      </c>
      <c r="N336" s="27">
        <v>839.53633139698638</v>
      </c>
      <c r="O336" s="28">
        <v>3.2265039638623603</v>
      </c>
      <c r="P336" s="27">
        <v>279.84544379899546</v>
      </c>
      <c r="Q336" s="28">
        <v>1.0755013212874533</v>
      </c>
      <c r="R336" s="27">
        <v>0</v>
      </c>
      <c r="S336" s="28">
        <v>0</v>
      </c>
      <c r="T336" s="27">
        <v>0</v>
      </c>
      <c r="U336" s="28">
        <v>0</v>
      </c>
      <c r="V336" s="27">
        <v>0</v>
      </c>
      <c r="W336" s="28">
        <v>0</v>
      </c>
      <c r="X336" s="27">
        <v>0</v>
      </c>
      <c r="Y336" s="28">
        <v>0</v>
      </c>
      <c r="Z336" s="27">
        <v>0</v>
      </c>
      <c r="AA336" s="28">
        <v>0</v>
      </c>
      <c r="AB336" s="27">
        <v>0</v>
      </c>
      <c r="AC336" s="28">
        <v>0</v>
      </c>
      <c r="AD336" s="27">
        <v>0</v>
      </c>
      <c r="AE336" s="28">
        <v>0</v>
      </c>
      <c r="AF336" s="44" t="s">
        <v>79</v>
      </c>
      <c r="AG336" s="44" t="s">
        <v>80</v>
      </c>
      <c r="AH336" s="43" t="s">
        <v>112</v>
      </c>
      <c r="AI336" s="43" t="s">
        <v>112</v>
      </c>
      <c r="AJ336" s="82">
        <v>357.77415959999996</v>
      </c>
      <c r="AK336" s="86" t="s">
        <v>390</v>
      </c>
      <c r="AM336" s="20"/>
      <c r="AN336" s="20"/>
      <c r="AO336" s="20"/>
      <c r="AP336" s="20"/>
      <c r="AQ336" s="20" t="s">
        <v>332</v>
      </c>
    </row>
    <row r="337" spans="1:43" s="21" customFormat="1">
      <c r="A337" s="43" t="s">
        <v>350</v>
      </c>
      <c r="B337" s="55" t="s">
        <v>322</v>
      </c>
      <c r="C337" s="46" t="s">
        <v>69</v>
      </c>
      <c r="D337" s="96" t="s">
        <v>112</v>
      </c>
      <c r="E337" s="43" t="s">
        <v>423</v>
      </c>
      <c r="F337" s="44" t="s">
        <v>298</v>
      </c>
      <c r="G337" s="44" t="s">
        <v>424</v>
      </c>
      <c r="H337" s="56" t="s">
        <v>425</v>
      </c>
      <c r="I337" s="56"/>
      <c r="J337" s="27">
        <v>300.46300000000002</v>
      </c>
      <c r="K337" s="28">
        <v>0</v>
      </c>
      <c r="L337" s="27">
        <v>0</v>
      </c>
      <c r="M337" s="28">
        <v>0</v>
      </c>
      <c r="N337" s="27">
        <v>300.46300000000002</v>
      </c>
      <c r="O337" s="28">
        <v>0</v>
      </c>
      <c r="P337" s="27">
        <v>0</v>
      </c>
      <c r="Q337" s="28">
        <v>0</v>
      </c>
      <c r="R337" s="84">
        <v>0</v>
      </c>
      <c r="S337" s="28">
        <v>0</v>
      </c>
      <c r="T337" s="27">
        <v>0</v>
      </c>
      <c r="U337" s="28">
        <v>0</v>
      </c>
      <c r="V337" s="27">
        <v>0</v>
      </c>
      <c r="W337" s="28">
        <v>0</v>
      </c>
      <c r="X337" s="27">
        <v>0</v>
      </c>
      <c r="Y337" s="28">
        <v>0</v>
      </c>
      <c r="Z337" s="27">
        <v>0</v>
      </c>
      <c r="AA337" s="28">
        <v>0</v>
      </c>
      <c r="AB337" s="27">
        <v>0</v>
      </c>
      <c r="AC337" s="28">
        <v>0</v>
      </c>
      <c r="AD337" s="27">
        <v>0</v>
      </c>
      <c r="AE337" s="28">
        <v>0</v>
      </c>
      <c r="AF337" s="44" t="s">
        <v>79</v>
      </c>
      <c r="AG337" s="44" t="s">
        <v>207</v>
      </c>
      <c r="AH337" s="43" t="s">
        <v>112</v>
      </c>
      <c r="AI337" s="43" t="s">
        <v>112</v>
      </c>
      <c r="AJ337" s="82"/>
      <c r="AK337" s="86" t="s">
        <v>112</v>
      </c>
      <c r="AQ337" s="20" t="s">
        <v>112</v>
      </c>
    </row>
    <row r="338" spans="1:43" s="21" customFormat="1">
      <c r="A338" s="43" t="s">
        <v>350</v>
      </c>
      <c r="B338" s="170" t="s">
        <v>551</v>
      </c>
      <c r="C338" s="16" t="s">
        <v>550</v>
      </c>
      <c r="D338" s="171" t="s">
        <v>552</v>
      </c>
      <c r="E338" s="172"/>
      <c r="F338" s="16" t="s">
        <v>553</v>
      </c>
      <c r="G338" s="16" t="s">
        <v>567</v>
      </c>
      <c r="H338" s="19" t="s">
        <v>568</v>
      </c>
      <c r="I338" s="32"/>
      <c r="J338" s="104"/>
      <c r="K338" s="102"/>
      <c r="L338" s="104">
        <v>1000</v>
      </c>
      <c r="M338" s="102"/>
      <c r="N338" s="104"/>
      <c r="O338" s="85"/>
      <c r="P338" s="84"/>
      <c r="Q338" s="85"/>
      <c r="R338" s="84"/>
      <c r="S338" s="85"/>
      <c r="T338" s="84"/>
      <c r="U338" s="85"/>
      <c r="V338" s="84"/>
      <c r="W338" s="85"/>
      <c r="X338" s="84"/>
      <c r="Y338" s="85"/>
      <c r="Z338" s="84"/>
      <c r="AA338" s="85"/>
      <c r="AB338" s="84"/>
      <c r="AC338" s="85"/>
      <c r="AD338" s="84"/>
      <c r="AE338" s="85"/>
      <c r="AF338" s="170" t="s">
        <v>555</v>
      </c>
      <c r="AG338" s="170" t="s">
        <v>556</v>
      </c>
      <c r="AH338" s="46"/>
      <c r="AI338" s="10"/>
      <c r="AJ338" s="10"/>
      <c r="AK338" s="46"/>
      <c r="AL338" s="10"/>
      <c r="AM338" s="10"/>
      <c r="AN338" s="10"/>
      <c r="AO338" s="10"/>
      <c r="AP338" s="10"/>
      <c r="AQ338" s="12" t="s">
        <v>569</v>
      </c>
    </row>
    <row r="339" spans="1:43" s="21" customFormat="1">
      <c r="A339" s="20" t="s">
        <v>441</v>
      </c>
      <c r="B339" s="55" t="s">
        <v>322</v>
      </c>
      <c r="C339" s="55" t="s">
        <v>132</v>
      </c>
      <c r="D339" s="101">
        <v>67.3</v>
      </c>
      <c r="E339" s="43" t="s">
        <v>432</v>
      </c>
      <c r="F339" s="44" t="s">
        <v>203</v>
      </c>
      <c r="G339" s="44" t="s">
        <v>72</v>
      </c>
      <c r="H339" s="56" t="s">
        <v>398</v>
      </c>
      <c r="I339" s="56"/>
      <c r="J339" s="27">
        <v>0</v>
      </c>
      <c r="K339" s="28">
        <v>0</v>
      </c>
      <c r="L339" s="27">
        <v>0</v>
      </c>
      <c r="M339" s="28">
        <v>0</v>
      </c>
      <c r="N339" s="27">
        <v>21.5</v>
      </c>
      <c r="O339" s="28">
        <v>6.5210263136322652E-2</v>
      </c>
      <c r="P339" s="27">
        <v>0</v>
      </c>
      <c r="Q339" s="28">
        <v>0</v>
      </c>
      <c r="R339" s="27">
        <v>0</v>
      </c>
      <c r="S339" s="85">
        <v>0</v>
      </c>
      <c r="T339" s="27">
        <v>0</v>
      </c>
      <c r="U339" s="28">
        <v>0</v>
      </c>
      <c r="V339" s="27">
        <v>0</v>
      </c>
      <c r="W339" s="28">
        <v>0</v>
      </c>
      <c r="X339" s="27">
        <v>0</v>
      </c>
      <c r="Y339" s="28">
        <v>0</v>
      </c>
      <c r="Z339" s="27">
        <v>0</v>
      </c>
      <c r="AA339" s="28">
        <v>0</v>
      </c>
      <c r="AB339" s="27">
        <v>0</v>
      </c>
      <c r="AC339" s="28">
        <v>0</v>
      </c>
      <c r="AD339" s="27">
        <v>0</v>
      </c>
      <c r="AE339" s="28">
        <v>0</v>
      </c>
      <c r="AF339" s="44" t="s">
        <v>261</v>
      </c>
      <c r="AG339" s="44" t="s">
        <v>80</v>
      </c>
      <c r="AH339" s="43" t="s">
        <v>434</v>
      </c>
      <c r="AI339" s="43" t="s">
        <v>442</v>
      </c>
      <c r="AJ339" s="82">
        <v>3.7</v>
      </c>
      <c r="AK339" s="86" t="s">
        <v>112</v>
      </c>
      <c r="AM339" s="41"/>
      <c r="AN339" s="41"/>
      <c r="AO339" s="41"/>
      <c r="AP339" s="41"/>
      <c r="AQ339" s="20" t="s">
        <v>413</v>
      </c>
    </row>
    <row r="340" spans="1:43" s="21" customFormat="1">
      <c r="A340" s="20" t="s">
        <v>441</v>
      </c>
      <c r="B340" s="44" t="s">
        <v>530</v>
      </c>
      <c r="C340" s="46" t="s">
        <v>132</v>
      </c>
      <c r="D340" s="85">
        <v>95.014399999999995</v>
      </c>
      <c r="E340" s="143" t="s">
        <v>484</v>
      </c>
      <c r="F340" s="44" t="s">
        <v>71</v>
      </c>
      <c r="G340" s="46" t="s">
        <v>72</v>
      </c>
      <c r="H340" s="56" t="s">
        <v>591</v>
      </c>
      <c r="I340" s="144" t="s">
        <v>608</v>
      </c>
      <c r="J340" s="84"/>
      <c r="K340" s="85"/>
      <c r="L340" s="84"/>
      <c r="M340" s="85"/>
      <c r="N340" s="84">
        <v>195.94200000000001</v>
      </c>
      <c r="O340" s="85">
        <v>0.58325454545454547</v>
      </c>
      <c r="P340" s="84"/>
      <c r="Q340" s="85"/>
      <c r="R340" s="84">
        <v>113.746</v>
      </c>
      <c r="S340" s="85">
        <v>0.33858363636363642</v>
      </c>
      <c r="T340" s="84"/>
      <c r="U340" s="85"/>
      <c r="V340" s="84">
        <v>56.5</v>
      </c>
      <c r="W340" s="85">
        <v>0.16818181818181818</v>
      </c>
      <c r="X340" s="84"/>
      <c r="Y340" s="85"/>
      <c r="Z340" s="84"/>
      <c r="AA340" s="85"/>
      <c r="AB340" s="84"/>
      <c r="AC340" s="85"/>
      <c r="AD340" s="84"/>
      <c r="AE340" s="85"/>
      <c r="AF340" s="44" t="s">
        <v>261</v>
      </c>
      <c r="AG340" s="44" t="s">
        <v>80</v>
      </c>
      <c r="AH340" s="145"/>
      <c r="AI340" s="145" t="s">
        <v>593</v>
      </c>
      <c r="AJ340" s="146">
        <v>3.7</v>
      </c>
      <c r="AK340" s="147">
        <v>3488.0639999999999</v>
      </c>
      <c r="AL340" s="20"/>
      <c r="AM340" s="20"/>
      <c r="AN340" s="20"/>
      <c r="AO340" s="20"/>
      <c r="AP340" s="20"/>
      <c r="AQ340" s="145"/>
    </row>
    <row r="341" spans="1:43" s="21" customFormat="1">
      <c r="A341" s="20" t="s">
        <v>441</v>
      </c>
      <c r="B341" s="44" t="s">
        <v>530</v>
      </c>
      <c r="C341" s="46" t="s">
        <v>132</v>
      </c>
      <c r="D341" s="85"/>
      <c r="E341" s="143" t="s">
        <v>465</v>
      </c>
      <c r="F341" s="44" t="s">
        <v>298</v>
      </c>
      <c r="G341" s="44"/>
      <c r="H341" s="56" t="s">
        <v>769</v>
      </c>
      <c r="I341" s="144" t="s">
        <v>829</v>
      </c>
      <c r="J341" s="27">
        <v>60</v>
      </c>
      <c r="K341" s="28"/>
      <c r="L341" s="27"/>
      <c r="M341" s="28"/>
      <c r="N341" s="27">
        <v>60</v>
      </c>
      <c r="O341" s="28"/>
      <c r="P341" s="27"/>
      <c r="Q341" s="28"/>
      <c r="R341" s="27"/>
      <c r="S341" s="28"/>
      <c r="T341" s="27"/>
      <c r="U341" s="28"/>
      <c r="V341" s="27"/>
      <c r="W341" s="28"/>
      <c r="X341" s="27"/>
      <c r="Y341" s="28"/>
      <c r="Z341" s="27"/>
      <c r="AA341" s="28"/>
      <c r="AB341" s="27"/>
      <c r="AC341" s="28"/>
      <c r="AD341" s="27"/>
      <c r="AE341" s="28"/>
      <c r="AF341" s="44" t="s">
        <v>79</v>
      </c>
      <c r="AG341" s="44" t="s">
        <v>207</v>
      </c>
      <c r="AH341" s="145"/>
      <c r="AI341" s="145"/>
      <c r="AJ341" s="145"/>
      <c r="AK341" s="147"/>
      <c r="AL341" s="10"/>
      <c r="AM341" s="10"/>
      <c r="AN341" s="10"/>
      <c r="AO341" s="10"/>
      <c r="AP341" s="10"/>
      <c r="AQ341" s="145"/>
    </row>
    <row r="342" spans="1:43" s="21" customFormat="1">
      <c r="A342" s="43" t="s">
        <v>409</v>
      </c>
      <c r="B342" s="55" t="s">
        <v>322</v>
      </c>
      <c r="C342" s="46" t="s">
        <v>132</v>
      </c>
      <c r="D342" s="82">
        <v>272.89599999999996</v>
      </c>
      <c r="E342" s="43" t="s">
        <v>323</v>
      </c>
      <c r="F342" s="44" t="s">
        <v>203</v>
      </c>
      <c r="G342" s="44" t="s">
        <v>72</v>
      </c>
      <c r="H342" s="56" t="s">
        <v>109</v>
      </c>
      <c r="I342" s="56"/>
      <c r="J342" s="27">
        <v>90.3</v>
      </c>
      <c r="K342" s="28">
        <v>0.78749999999999998</v>
      </c>
      <c r="L342" s="27">
        <v>0</v>
      </c>
      <c r="M342" s="28">
        <v>0</v>
      </c>
      <c r="N342" s="27">
        <v>90.3</v>
      </c>
      <c r="O342" s="28">
        <v>0.78749999999999998</v>
      </c>
      <c r="P342" s="27">
        <v>0</v>
      </c>
      <c r="Q342" s="28">
        <v>0</v>
      </c>
      <c r="R342" s="27">
        <v>0</v>
      </c>
      <c r="S342" s="28">
        <v>0</v>
      </c>
      <c r="T342" s="27">
        <v>90.3</v>
      </c>
      <c r="U342" s="28">
        <v>0.78749999999999998</v>
      </c>
      <c r="V342" s="27">
        <v>0</v>
      </c>
      <c r="W342" s="28">
        <v>0</v>
      </c>
      <c r="X342" s="27">
        <v>0</v>
      </c>
      <c r="Y342" s="28">
        <v>0</v>
      </c>
      <c r="Z342" s="27">
        <v>30.1</v>
      </c>
      <c r="AA342" s="28">
        <v>0.26250000000000001</v>
      </c>
      <c r="AB342" s="27">
        <v>0</v>
      </c>
      <c r="AC342" s="28">
        <v>0</v>
      </c>
      <c r="AD342" s="27">
        <v>0</v>
      </c>
      <c r="AE342" s="28">
        <v>0</v>
      </c>
      <c r="AF342" s="44" t="s">
        <v>79</v>
      </c>
      <c r="AG342" s="44" t="s">
        <v>80</v>
      </c>
      <c r="AH342" s="43" t="s">
        <v>112</v>
      </c>
      <c r="AI342" s="43" t="s">
        <v>337</v>
      </c>
      <c r="AJ342" s="82">
        <v>15</v>
      </c>
      <c r="AK342" s="86" t="s">
        <v>112</v>
      </c>
      <c r="AM342" s="33"/>
      <c r="AN342" s="33"/>
      <c r="AO342" s="33"/>
      <c r="AP342" s="33"/>
      <c r="AQ342" s="20" t="s">
        <v>338</v>
      </c>
    </row>
    <row r="343" spans="1:43" s="21" customFormat="1">
      <c r="A343" s="43" t="s">
        <v>409</v>
      </c>
      <c r="B343" s="44" t="s">
        <v>530</v>
      </c>
      <c r="C343" s="46" t="s">
        <v>132</v>
      </c>
      <c r="D343" s="85">
        <v>272.89599999999996</v>
      </c>
      <c r="E343" s="143" t="s">
        <v>531</v>
      </c>
      <c r="F343" s="44" t="s">
        <v>71</v>
      </c>
      <c r="G343" s="46" t="s">
        <v>72</v>
      </c>
      <c r="H343" s="56" t="s">
        <v>591</v>
      </c>
      <c r="I343" s="144" t="s">
        <v>678</v>
      </c>
      <c r="J343" s="27">
        <v>79.099999999999994</v>
      </c>
      <c r="K343" s="28">
        <v>0.65700000000000003</v>
      </c>
      <c r="L343" s="27"/>
      <c r="M343" s="28"/>
      <c r="N343" s="27">
        <v>79.099999999999994</v>
      </c>
      <c r="O343" s="28">
        <v>0.65700000000000003</v>
      </c>
      <c r="P343" s="27"/>
      <c r="Q343" s="28"/>
      <c r="R343" s="27"/>
      <c r="S343" s="28"/>
      <c r="T343" s="27">
        <v>63.28</v>
      </c>
      <c r="U343" s="28">
        <v>0.52500000000000002</v>
      </c>
      <c r="V343" s="27"/>
      <c r="W343" s="28"/>
      <c r="X343" s="27">
        <v>63.28</v>
      </c>
      <c r="Y343" s="28">
        <v>0.52500000000000002</v>
      </c>
      <c r="Z343" s="27"/>
      <c r="AA343" s="28"/>
      <c r="AB343" s="27">
        <v>31.64</v>
      </c>
      <c r="AC343" s="28">
        <v>0.26300000000000001</v>
      </c>
      <c r="AD343" s="27"/>
      <c r="AE343" s="28"/>
      <c r="AF343" s="44" t="s">
        <v>79</v>
      </c>
      <c r="AG343" s="44" t="s">
        <v>80</v>
      </c>
      <c r="AH343" s="145"/>
      <c r="AI343" s="145" t="s">
        <v>593</v>
      </c>
      <c r="AJ343" s="146" t="s">
        <v>617</v>
      </c>
      <c r="AK343" s="147">
        <v>8406.4</v>
      </c>
      <c r="AL343" s="20"/>
      <c r="AM343" s="20"/>
      <c r="AN343" s="20"/>
      <c r="AO343" s="20"/>
      <c r="AP343" s="20"/>
      <c r="AQ343" s="145"/>
    </row>
    <row r="344" spans="1:43" s="21" customFormat="1">
      <c r="A344" s="43" t="s">
        <v>409</v>
      </c>
      <c r="B344" s="44" t="s">
        <v>530</v>
      </c>
      <c r="C344" s="46" t="s">
        <v>132</v>
      </c>
      <c r="D344" s="85"/>
      <c r="E344" s="143" t="s">
        <v>465</v>
      </c>
      <c r="F344" s="44" t="s">
        <v>298</v>
      </c>
      <c r="G344" s="44"/>
      <c r="H344" s="56" t="s">
        <v>769</v>
      </c>
      <c r="I344" s="144" t="s">
        <v>830</v>
      </c>
      <c r="J344" s="27">
        <v>60.677</v>
      </c>
      <c r="K344" s="28"/>
      <c r="L344" s="27"/>
      <c r="M344" s="28"/>
      <c r="N344" s="27">
        <v>60.677</v>
      </c>
      <c r="O344" s="28"/>
      <c r="P344" s="27"/>
      <c r="Q344" s="28"/>
      <c r="R344" s="27"/>
      <c r="S344" s="28"/>
      <c r="T344" s="27"/>
      <c r="U344" s="28"/>
      <c r="V344" s="27"/>
      <c r="W344" s="28"/>
      <c r="X344" s="27"/>
      <c r="Y344" s="28"/>
      <c r="Z344" s="27"/>
      <c r="AA344" s="28"/>
      <c r="AB344" s="27"/>
      <c r="AC344" s="28"/>
      <c r="AD344" s="27"/>
      <c r="AE344" s="28"/>
      <c r="AF344" s="44" t="s">
        <v>79</v>
      </c>
      <c r="AG344" s="44" t="s">
        <v>207</v>
      </c>
      <c r="AH344" s="145"/>
      <c r="AI344" s="145"/>
      <c r="AJ344" s="145"/>
      <c r="AK344" s="147"/>
      <c r="AL344" s="10"/>
      <c r="AM344" s="10"/>
      <c r="AN344" s="10"/>
      <c r="AO344" s="10"/>
      <c r="AP344" s="10"/>
      <c r="AQ344" s="145"/>
    </row>
    <row r="345" spans="1:43" s="21" customFormat="1">
      <c r="A345" s="43" t="s">
        <v>679</v>
      </c>
      <c r="B345" s="44" t="s">
        <v>530</v>
      </c>
      <c r="C345" s="46"/>
      <c r="D345" s="85"/>
      <c r="E345" s="143" t="s">
        <v>465</v>
      </c>
      <c r="F345" s="44"/>
      <c r="G345" s="44" t="s">
        <v>72</v>
      </c>
      <c r="H345" s="56" t="s">
        <v>109</v>
      </c>
      <c r="I345" s="144" t="s">
        <v>680</v>
      </c>
      <c r="J345" s="27">
        <v>88</v>
      </c>
      <c r="K345" s="28"/>
      <c r="L345" s="27"/>
      <c r="M345" s="28"/>
      <c r="N345" s="27"/>
      <c r="O345" s="28"/>
      <c r="P345" s="84"/>
      <c r="Q345" s="28"/>
      <c r="R345" s="27">
        <v>45.2</v>
      </c>
      <c r="S345" s="28"/>
      <c r="T345" s="27"/>
      <c r="U345" s="28"/>
      <c r="V345" s="27"/>
      <c r="W345" s="28"/>
      <c r="X345" s="27"/>
      <c r="Y345" s="28"/>
      <c r="Z345" s="27">
        <v>14.8</v>
      </c>
      <c r="AA345" s="28"/>
      <c r="AB345" s="27"/>
      <c r="AC345" s="28"/>
      <c r="AD345" s="27"/>
      <c r="AE345" s="28"/>
      <c r="AF345" s="44"/>
      <c r="AG345" s="44"/>
      <c r="AH345" s="145"/>
      <c r="AI345" s="145" t="s">
        <v>593</v>
      </c>
      <c r="AJ345" s="145"/>
      <c r="AK345" s="147"/>
      <c r="AL345" s="10"/>
      <c r="AM345" s="10"/>
      <c r="AN345" s="10"/>
      <c r="AO345" s="10"/>
      <c r="AP345" s="10"/>
      <c r="AQ345" s="145"/>
    </row>
    <row r="346" spans="1:43" s="21" customFormat="1">
      <c r="A346" s="43" t="s">
        <v>679</v>
      </c>
      <c r="B346" s="44" t="s">
        <v>530</v>
      </c>
      <c r="C346" s="46" t="s">
        <v>132</v>
      </c>
      <c r="D346" s="85"/>
      <c r="E346" s="143" t="s">
        <v>465</v>
      </c>
      <c r="F346" s="44" t="s">
        <v>298</v>
      </c>
      <c r="G346" s="44"/>
      <c r="H346" s="56" t="s">
        <v>769</v>
      </c>
      <c r="I346" s="144" t="s">
        <v>831</v>
      </c>
      <c r="J346" s="27">
        <v>60</v>
      </c>
      <c r="K346" s="28"/>
      <c r="L346" s="27"/>
      <c r="M346" s="28"/>
      <c r="N346" s="27">
        <v>60</v>
      </c>
      <c r="O346" s="28"/>
      <c r="P346" s="84"/>
      <c r="Q346" s="28"/>
      <c r="R346" s="27"/>
      <c r="S346" s="28"/>
      <c r="T346" s="27"/>
      <c r="U346" s="28"/>
      <c r="V346" s="27"/>
      <c r="W346" s="28"/>
      <c r="X346" s="27"/>
      <c r="Y346" s="28"/>
      <c r="Z346" s="27"/>
      <c r="AA346" s="28"/>
      <c r="AB346" s="27"/>
      <c r="AC346" s="28"/>
      <c r="AD346" s="27"/>
      <c r="AE346" s="28"/>
      <c r="AF346" s="44" t="s">
        <v>79</v>
      </c>
      <c r="AG346" s="44" t="s">
        <v>207</v>
      </c>
      <c r="AH346" s="145"/>
      <c r="AI346" s="145"/>
      <c r="AJ346" s="145"/>
      <c r="AK346" s="147"/>
      <c r="AL346" s="10"/>
      <c r="AM346" s="10"/>
      <c r="AN346" s="10"/>
      <c r="AO346" s="10"/>
      <c r="AP346" s="10"/>
      <c r="AQ346" s="145"/>
    </row>
    <row r="347" spans="1:43" s="21" customFormat="1">
      <c r="A347" s="43" t="s">
        <v>681</v>
      </c>
      <c r="B347" s="44" t="s">
        <v>530</v>
      </c>
      <c r="C347" s="46" t="s">
        <v>132</v>
      </c>
      <c r="D347" s="85">
        <v>384.8</v>
      </c>
      <c r="E347" s="143" t="s">
        <v>465</v>
      </c>
      <c r="F347" s="44" t="s">
        <v>71</v>
      </c>
      <c r="G347" s="46" t="s">
        <v>72</v>
      </c>
      <c r="H347" s="56" t="s">
        <v>591</v>
      </c>
      <c r="I347" s="144" t="s">
        <v>682</v>
      </c>
      <c r="J347" s="27">
        <v>88.988</v>
      </c>
      <c r="K347" s="28">
        <v>0.92600000000000005</v>
      </c>
      <c r="L347" s="27"/>
      <c r="M347" s="28"/>
      <c r="N347" s="27">
        <v>88.988</v>
      </c>
      <c r="O347" s="28">
        <v>0.92600000000000005</v>
      </c>
      <c r="P347" s="27"/>
      <c r="Q347" s="28"/>
      <c r="R347" s="27"/>
      <c r="S347" s="28"/>
      <c r="T347" s="27">
        <v>71.19</v>
      </c>
      <c r="U347" s="28">
        <v>0.74099999999999999</v>
      </c>
      <c r="V347" s="27"/>
      <c r="W347" s="28"/>
      <c r="X347" s="27">
        <v>71.19</v>
      </c>
      <c r="Y347" s="28">
        <v>0.74099999999999999</v>
      </c>
      <c r="Z347" s="27"/>
      <c r="AA347" s="28"/>
      <c r="AB347" s="27">
        <v>35.594999999999999</v>
      </c>
      <c r="AC347" s="28">
        <v>0.37</v>
      </c>
      <c r="AD347" s="27"/>
      <c r="AE347" s="28"/>
      <c r="AF347" s="44" t="s">
        <v>79</v>
      </c>
      <c r="AG347" s="44" t="s">
        <v>80</v>
      </c>
      <c r="AH347" s="145"/>
      <c r="AI347" s="145" t="s">
        <v>593</v>
      </c>
      <c r="AJ347" s="146" t="s">
        <v>617</v>
      </c>
      <c r="AK347" s="147">
        <v>11852.800000000001</v>
      </c>
      <c r="AL347" s="10"/>
      <c r="AM347" s="10"/>
      <c r="AN347" s="10"/>
      <c r="AO347" s="10"/>
      <c r="AP347" s="10"/>
      <c r="AQ347" s="145"/>
    </row>
    <row r="348" spans="1:43" s="21" customFormat="1">
      <c r="A348" s="43" t="s">
        <v>681</v>
      </c>
      <c r="B348" s="44" t="s">
        <v>530</v>
      </c>
      <c r="C348" s="46" t="s">
        <v>132</v>
      </c>
      <c r="D348" s="85"/>
      <c r="E348" s="143" t="s">
        <v>465</v>
      </c>
      <c r="F348" s="44" t="s">
        <v>298</v>
      </c>
      <c r="G348" s="44"/>
      <c r="H348" s="56" t="s">
        <v>769</v>
      </c>
      <c r="I348" s="144" t="s">
        <v>832</v>
      </c>
      <c r="J348" s="27">
        <v>60</v>
      </c>
      <c r="K348" s="28"/>
      <c r="L348" s="27"/>
      <c r="M348" s="28"/>
      <c r="N348" s="27">
        <v>60</v>
      </c>
      <c r="O348" s="28"/>
      <c r="P348" s="84"/>
      <c r="Q348" s="28"/>
      <c r="R348" s="27"/>
      <c r="S348" s="28"/>
      <c r="T348" s="27"/>
      <c r="U348" s="28"/>
      <c r="V348" s="27"/>
      <c r="W348" s="28"/>
      <c r="X348" s="27"/>
      <c r="Y348" s="28"/>
      <c r="Z348" s="27"/>
      <c r="AA348" s="28"/>
      <c r="AB348" s="27"/>
      <c r="AC348" s="28"/>
      <c r="AD348" s="27"/>
      <c r="AE348" s="28"/>
      <c r="AF348" s="44" t="s">
        <v>79</v>
      </c>
      <c r="AG348" s="44" t="s">
        <v>207</v>
      </c>
      <c r="AH348" s="145"/>
      <c r="AI348" s="145"/>
      <c r="AJ348" s="145"/>
      <c r="AK348" s="147"/>
      <c r="AL348" s="10"/>
      <c r="AM348" s="10"/>
      <c r="AN348" s="10"/>
      <c r="AO348" s="10"/>
      <c r="AP348" s="10"/>
      <c r="AQ348" s="145"/>
    </row>
    <row r="349" spans="1:43" s="21" customFormat="1">
      <c r="A349" s="43" t="s">
        <v>474</v>
      </c>
      <c r="B349" s="16" t="s">
        <v>464</v>
      </c>
      <c r="C349" s="16" t="s">
        <v>132</v>
      </c>
      <c r="D349" s="102"/>
      <c r="E349" s="19" t="s">
        <v>465</v>
      </c>
      <c r="F349" s="16" t="s">
        <v>203</v>
      </c>
      <c r="G349" s="16" t="s">
        <v>72</v>
      </c>
      <c r="H349" s="32" t="s">
        <v>111</v>
      </c>
      <c r="I349" s="32"/>
      <c r="J349" s="104">
        <v>175.5</v>
      </c>
      <c r="K349" s="25">
        <v>1.8982300884955754</v>
      </c>
      <c r="L349" s="104">
        <v>0</v>
      </c>
      <c r="M349" s="102"/>
      <c r="N349" s="104">
        <v>278</v>
      </c>
      <c r="O349" s="25">
        <v>3.0068829891838744</v>
      </c>
      <c r="P349" s="104">
        <v>0</v>
      </c>
      <c r="Q349" s="28"/>
      <c r="R349" s="27"/>
      <c r="S349" s="28"/>
      <c r="T349" s="27"/>
      <c r="U349" s="28"/>
      <c r="V349" s="27"/>
      <c r="W349" s="28"/>
      <c r="X349" s="27"/>
      <c r="Y349" s="28"/>
      <c r="Z349" s="27">
        <v>50</v>
      </c>
      <c r="AA349" s="25">
        <v>0.54080629301868244</v>
      </c>
      <c r="AB349" s="27"/>
      <c r="AC349" s="28"/>
      <c r="AD349" s="27"/>
      <c r="AE349" s="28"/>
      <c r="AF349" s="11" t="s">
        <v>79</v>
      </c>
      <c r="AG349" s="11" t="s">
        <v>80</v>
      </c>
      <c r="AH349" s="20"/>
      <c r="AI349" s="20"/>
      <c r="AJ349" s="20"/>
      <c r="AK349" s="20"/>
      <c r="AL349" s="10"/>
      <c r="AM349" s="12"/>
      <c r="AN349" s="20"/>
      <c r="AO349" s="115"/>
      <c r="AP349" s="12"/>
      <c r="AQ349" s="20"/>
    </row>
    <row r="350" spans="1:43" s="21" customFormat="1">
      <c r="A350" s="43" t="s">
        <v>474</v>
      </c>
      <c r="B350" s="44" t="s">
        <v>530</v>
      </c>
      <c r="C350" s="46" t="s">
        <v>132</v>
      </c>
      <c r="D350" s="85"/>
      <c r="E350" s="143" t="s">
        <v>465</v>
      </c>
      <c r="F350" s="44" t="s">
        <v>298</v>
      </c>
      <c r="G350" s="44"/>
      <c r="H350" s="56" t="s">
        <v>769</v>
      </c>
      <c r="I350" s="144" t="s">
        <v>833</v>
      </c>
      <c r="J350" s="27">
        <v>60</v>
      </c>
      <c r="K350" s="28"/>
      <c r="L350" s="27"/>
      <c r="M350" s="28"/>
      <c r="N350" s="27">
        <v>60</v>
      </c>
      <c r="O350" s="28"/>
      <c r="P350" s="27"/>
      <c r="Q350" s="28"/>
      <c r="R350" s="27"/>
      <c r="S350" s="28"/>
      <c r="T350" s="27"/>
      <c r="U350" s="28"/>
      <c r="V350" s="27"/>
      <c r="W350" s="28"/>
      <c r="X350" s="27"/>
      <c r="Y350" s="28"/>
      <c r="Z350" s="27"/>
      <c r="AA350" s="28"/>
      <c r="AB350" s="27"/>
      <c r="AC350" s="28"/>
      <c r="AD350" s="27"/>
      <c r="AE350" s="28"/>
      <c r="AF350" s="44" t="s">
        <v>79</v>
      </c>
      <c r="AG350" s="44" t="s">
        <v>207</v>
      </c>
      <c r="AH350" s="145"/>
      <c r="AI350" s="145"/>
      <c r="AJ350" s="145"/>
      <c r="AK350" s="147"/>
      <c r="AL350" s="20"/>
      <c r="AM350" s="20"/>
      <c r="AN350" s="20"/>
      <c r="AO350" s="20"/>
      <c r="AP350" s="20"/>
      <c r="AQ350" s="145"/>
    </row>
    <row r="351" spans="1:43" s="21" customFormat="1">
      <c r="A351" s="21" t="s">
        <v>120</v>
      </c>
      <c r="B351" s="58" t="s">
        <v>68</v>
      </c>
      <c r="C351" s="71" t="s">
        <v>67</v>
      </c>
      <c r="D351" s="72"/>
      <c r="E351" s="15" t="s">
        <v>259</v>
      </c>
      <c r="F351" s="11" t="s">
        <v>71</v>
      </c>
      <c r="G351" s="71" t="s">
        <v>289</v>
      </c>
      <c r="H351" s="67"/>
      <c r="I351" s="67" t="s">
        <v>293</v>
      </c>
      <c r="J351" s="24"/>
      <c r="K351" s="25"/>
      <c r="L351" s="24">
        <v>215</v>
      </c>
      <c r="M351" s="25"/>
      <c r="N351" s="24">
        <v>233.83615</v>
      </c>
      <c r="O351" s="25"/>
      <c r="P351" s="24"/>
      <c r="Q351" s="25"/>
      <c r="R351" s="24"/>
      <c r="S351" s="73"/>
      <c r="T351" s="24"/>
      <c r="U351" s="73"/>
      <c r="V351" s="24"/>
      <c r="W351" s="73"/>
      <c r="X351" s="24"/>
      <c r="Y351" s="73"/>
      <c r="Z351" s="24"/>
      <c r="AA351" s="73"/>
      <c r="AB351" s="24"/>
      <c r="AC351" s="73"/>
      <c r="AD351" s="24"/>
      <c r="AE351" s="73"/>
      <c r="AF351" s="11" t="s">
        <v>261</v>
      </c>
      <c r="AG351" s="11" t="s">
        <v>80</v>
      </c>
      <c r="AH351" s="74"/>
      <c r="AI351" s="11"/>
      <c r="AJ351" s="11"/>
      <c r="AN351" s="36"/>
      <c r="AO351" s="31"/>
      <c r="AP351" s="23"/>
      <c r="AQ351" s="21" t="s">
        <v>294</v>
      </c>
    </row>
    <row r="352" spans="1:43" s="21" customFormat="1">
      <c r="A352" s="21" t="s">
        <v>120</v>
      </c>
      <c r="B352" s="58" t="s">
        <v>68</v>
      </c>
      <c r="C352" s="71" t="s">
        <v>67</v>
      </c>
      <c r="D352" s="72"/>
      <c r="E352" s="15" t="s">
        <v>259</v>
      </c>
      <c r="F352" s="11" t="s">
        <v>71</v>
      </c>
      <c r="G352" s="71" t="s">
        <v>289</v>
      </c>
      <c r="H352" s="67"/>
      <c r="I352" s="67" t="s">
        <v>293</v>
      </c>
      <c r="J352" s="24"/>
      <c r="K352" s="25"/>
      <c r="L352" s="24">
        <v>1075</v>
      </c>
      <c r="M352" s="25">
        <v>123.9</v>
      </c>
      <c r="N352" s="24">
        <v>220.22127499999999</v>
      </c>
      <c r="O352" s="25">
        <v>25.4</v>
      </c>
      <c r="P352" s="24"/>
      <c r="Q352" s="25"/>
      <c r="R352" s="24"/>
      <c r="S352" s="73"/>
      <c r="T352" s="24"/>
      <c r="U352" s="73"/>
      <c r="V352" s="24"/>
      <c r="W352" s="73"/>
      <c r="X352" s="24"/>
      <c r="Y352" s="73"/>
      <c r="Z352" s="24"/>
      <c r="AA352" s="73"/>
      <c r="AB352" s="24"/>
      <c r="AC352" s="73"/>
      <c r="AD352" s="24"/>
      <c r="AE352" s="73"/>
      <c r="AF352" s="11" t="s">
        <v>261</v>
      </c>
      <c r="AG352" s="11" t="s">
        <v>80</v>
      </c>
      <c r="AH352" s="74"/>
      <c r="AI352" s="11"/>
      <c r="AJ352" s="11"/>
      <c r="AN352" s="36"/>
      <c r="AO352" s="31"/>
      <c r="AP352" s="23"/>
    </row>
    <row r="353" spans="1:43" s="21" customFormat="1">
      <c r="A353" s="21" t="s">
        <v>120</v>
      </c>
      <c r="B353" s="11" t="s">
        <v>68</v>
      </c>
      <c r="C353" s="11" t="s">
        <v>67</v>
      </c>
      <c r="D353" s="13"/>
      <c r="E353" s="15" t="s">
        <v>70</v>
      </c>
      <c r="F353" s="11" t="s">
        <v>203</v>
      </c>
      <c r="G353" s="11" t="s">
        <v>72</v>
      </c>
      <c r="H353" s="18" t="s">
        <v>204</v>
      </c>
      <c r="I353" s="18" t="s">
        <v>205</v>
      </c>
      <c r="J353" s="24">
        <v>310.60404999999997</v>
      </c>
      <c r="K353" s="25">
        <v>4.6749999999999998</v>
      </c>
      <c r="L353" s="24"/>
      <c r="M353" s="25"/>
      <c r="N353" s="24"/>
      <c r="O353" s="25"/>
      <c r="P353" s="24"/>
      <c r="Q353" s="25"/>
      <c r="R353" s="24"/>
      <c r="S353" s="26"/>
      <c r="T353" s="24"/>
      <c r="U353" s="26"/>
      <c r="V353" s="24"/>
      <c r="W353" s="26"/>
      <c r="X353" s="24"/>
      <c r="Y353" s="26"/>
      <c r="Z353" s="24"/>
      <c r="AA353" s="26"/>
      <c r="AB353" s="24"/>
      <c r="AC353" s="26"/>
      <c r="AD353" s="24"/>
      <c r="AE353" s="26"/>
      <c r="AF353" s="29" t="s">
        <v>79</v>
      </c>
      <c r="AG353" s="11" t="s">
        <v>207</v>
      </c>
      <c r="AH353" s="18"/>
      <c r="AI353" s="11"/>
      <c r="AJ353" s="11"/>
      <c r="AL353" s="21" t="s">
        <v>208</v>
      </c>
      <c r="AN353" s="22">
        <v>4.6749999999999998</v>
      </c>
      <c r="AO353" s="31">
        <v>0.6</v>
      </c>
      <c r="AP353" s="23">
        <v>85</v>
      </c>
    </row>
    <row r="354" spans="1:43" s="21" customFormat="1">
      <c r="A354" s="21" t="s">
        <v>120</v>
      </c>
      <c r="B354" s="11" t="s">
        <v>68</v>
      </c>
      <c r="C354" s="11" t="s">
        <v>67</v>
      </c>
      <c r="D354" s="13"/>
      <c r="E354" s="15" t="s">
        <v>70</v>
      </c>
      <c r="F354" s="11" t="s">
        <v>203</v>
      </c>
      <c r="G354" s="11" t="s">
        <v>170</v>
      </c>
      <c r="H354" s="18" t="s">
        <v>204</v>
      </c>
      <c r="I354" s="18" t="s">
        <v>205</v>
      </c>
      <c r="J354" s="24">
        <v>334.39595000000003</v>
      </c>
      <c r="K354" s="25">
        <v>5.0599999999999996</v>
      </c>
      <c r="L354" s="24"/>
      <c r="M354" s="25"/>
      <c r="N354" s="24"/>
      <c r="O354" s="25"/>
      <c r="P354" s="24"/>
      <c r="Q354" s="25"/>
      <c r="R354" s="24"/>
      <c r="S354" s="26"/>
      <c r="T354" s="24"/>
      <c r="U354" s="26"/>
      <c r="V354" s="24"/>
      <c r="W354" s="26"/>
      <c r="X354" s="24"/>
      <c r="Y354" s="26"/>
      <c r="Z354" s="24"/>
      <c r="AA354" s="26"/>
      <c r="AB354" s="24"/>
      <c r="AC354" s="26"/>
      <c r="AD354" s="24"/>
      <c r="AE354" s="26"/>
      <c r="AF354" s="29" t="s">
        <v>79</v>
      </c>
      <c r="AG354" s="11" t="s">
        <v>207</v>
      </c>
      <c r="AH354" s="18"/>
      <c r="AI354" s="11"/>
      <c r="AJ354" s="11"/>
      <c r="AL354" s="21" t="s">
        <v>208</v>
      </c>
      <c r="AN354" s="22">
        <v>5.0599999999999996</v>
      </c>
      <c r="AO354" s="31">
        <v>0.6</v>
      </c>
      <c r="AP354" s="23">
        <v>46</v>
      </c>
    </row>
    <row r="355" spans="1:43" s="21" customFormat="1">
      <c r="A355" s="21" t="s">
        <v>120</v>
      </c>
      <c r="B355" s="11" t="s">
        <v>68</v>
      </c>
      <c r="C355" s="11" t="s">
        <v>67</v>
      </c>
      <c r="D355" s="13"/>
      <c r="E355" s="15" t="s">
        <v>70</v>
      </c>
      <c r="F355" s="11" t="s">
        <v>71</v>
      </c>
      <c r="G355" s="11" t="s">
        <v>170</v>
      </c>
      <c r="H355" s="18" t="s">
        <v>171</v>
      </c>
      <c r="I355" s="18" t="s">
        <v>172</v>
      </c>
      <c r="J355" s="24">
        <v>2113.4499999999998</v>
      </c>
      <c r="K355" s="25">
        <v>25</v>
      </c>
      <c r="L355" s="24"/>
      <c r="M355" s="25"/>
      <c r="N355" s="24">
        <v>1075</v>
      </c>
      <c r="O355" s="25">
        <v>12</v>
      </c>
      <c r="P355" s="24"/>
      <c r="Q355" s="25"/>
      <c r="R355" s="24"/>
      <c r="S355" s="26"/>
      <c r="T355" s="24"/>
      <c r="U355" s="26"/>
      <c r="V355" s="24"/>
      <c r="W355" s="26"/>
      <c r="X355" s="24"/>
      <c r="Y355" s="26"/>
      <c r="Z355" s="24"/>
      <c r="AA355" s="26"/>
      <c r="AB355" s="24"/>
      <c r="AC355" s="26"/>
      <c r="AD355" s="24"/>
      <c r="AE355" s="26"/>
      <c r="AF355" s="29" t="s">
        <v>79</v>
      </c>
      <c r="AG355" s="11" t="s">
        <v>80</v>
      </c>
      <c r="AH355" s="18"/>
      <c r="AI355" s="11"/>
      <c r="AJ355" s="11"/>
      <c r="AL355" s="21" t="s">
        <v>175</v>
      </c>
      <c r="AN355" s="36">
        <v>37</v>
      </c>
      <c r="AO355" s="31">
        <v>0.6</v>
      </c>
      <c r="AP355" s="23">
        <v>336.36363636363637</v>
      </c>
    </row>
    <row r="356" spans="1:43" s="21" customFormat="1">
      <c r="A356" s="21" t="s">
        <v>120</v>
      </c>
      <c r="B356" s="11" t="s">
        <v>68</v>
      </c>
      <c r="C356" s="11" t="s">
        <v>67</v>
      </c>
      <c r="D356" s="13"/>
      <c r="E356" s="15" t="s">
        <v>70</v>
      </c>
      <c r="F356" s="11" t="s">
        <v>71</v>
      </c>
      <c r="G356" s="11" t="s">
        <v>72</v>
      </c>
      <c r="H356" s="18" t="s">
        <v>108</v>
      </c>
      <c r="I356" s="18" t="s">
        <v>109</v>
      </c>
      <c r="J356" s="24">
        <v>215</v>
      </c>
      <c r="K356" s="25">
        <v>2.5</v>
      </c>
      <c r="L356" s="24">
        <v>215</v>
      </c>
      <c r="M356" s="25">
        <v>2.5</v>
      </c>
      <c r="N356" s="24">
        <v>215</v>
      </c>
      <c r="O356" s="25">
        <v>2.5</v>
      </c>
      <c r="P356" s="24">
        <v>215</v>
      </c>
      <c r="Q356" s="25">
        <v>2.5</v>
      </c>
      <c r="R356" s="24"/>
      <c r="S356" s="26"/>
      <c r="T356" s="24"/>
      <c r="U356" s="26"/>
      <c r="V356" s="24"/>
      <c r="W356" s="26"/>
      <c r="X356" s="24"/>
      <c r="Y356" s="26"/>
      <c r="Z356" s="24"/>
      <c r="AA356" s="26"/>
      <c r="AB356" s="24"/>
      <c r="AC356" s="26"/>
      <c r="AD356" s="24"/>
      <c r="AE356" s="26"/>
      <c r="AF356" s="29" t="s">
        <v>79</v>
      </c>
      <c r="AG356" s="11" t="s">
        <v>80</v>
      </c>
      <c r="AH356" s="18" t="s">
        <v>89</v>
      </c>
      <c r="AI356" s="21" t="s">
        <v>121</v>
      </c>
      <c r="AL356" s="21" t="s">
        <v>112</v>
      </c>
      <c r="AN356" s="36">
        <v>10</v>
      </c>
      <c r="AO356" s="31"/>
      <c r="AP356" s="23" t="s">
        <v>112</v>
      </c>
      <c r="AQ356" s="21" t="s">
        <v>122</v>
      </c>
    </row>
    <row r="357" spans="1:43" s="21" customFormat="1">
      <c r="A357" s="21" t="s">
        <v>120</v>
      </c>
      <c r="B357" s="11" t="s">
        <v>68</v>
      </c>
      <c r="C357" s="11" t="s">
        <v>67</v>
      </c>
      <c r="D357" s="13"/>
      <c r="E357" s="15" t="s">
        <v>70</v>
      </c>
      <c r="F357" s="11" t="s">
        <v>298</v>
      </c>
      <c r="G357" s="11" t="s">
        <v>221</v>
      </c>
      <c r="H357" s="18" t="s">
        <v>221</v>
      </c>
      <c r="I357" s="18" t="s">
        <v>299</v>
      </c>
      <c r="J357" s="24"/>
      <c r="K357" s="25"/>
      <c r="L357" s="24">
        <v>265.52499999999998</v>
      </c>
      <c r="M357" s="25"/>
      <c r="N357" s="24"/>
      <c r="O357" s="25"/>
      <c r="P357" s="24">
        <v>265.52499999999998</v>
      </c>
      <c r="Q357" s="25"/>
      <c r="R357" s="24"/>
      <c r="S357" s="26"/>
      <c r="T357" s="24"/>
      <c r="U357" s="26"/>
      <c r="V357" s="24"/>
      <c r="W357" s="26"/>
      <c r="X357" s="24"/>
      <c r="Y357" s="26"/>
      <c r="Z357" s="24"/>
      <c r="AA357" s="26"/>
      <c r="AB357" s="24"/>
      <c r="AC357" s="26"/>
      <c r="AD357" s="24"/>
      <c r="AE357" s="26"/>
      <c r="AF357" s="29" t="s">
        <v>79</v>
      </c>
      <c r="AG357" s="11" t="s">
        <v>207</v>
      </c>
      <c r="AH357" s="18"/>
      <c r="AI357" s="11"/>
      <c r="AJ357" s="11"/>
      <c r="AL357" s="21" t="s">
        <v>112</v>
      </c>
      <c r="AN357" s="36">
        <v>0</v>
      </c>
      <c r="AO357" s="31"/>
      <c r="AP357" s="23">
        <v>0</v>
      </c>
    </row>
    <row r="358" spans="1:43" s="21" customFormat="1">
      <c r="A358" s="21" t="s">
        <v>120</v>
      </c>
      <c r="B358" s="11" t="s">
        <v>68</v>
      </c>
      <c r="C358" s="11" t="s">
        <v>67</v>
      </c>
      <c r="D358" s="13"/>
      <c r="E358" s="15" t="s">
        <v>70</v>
      </c>
      <c r="F358" s="11" t="s">
        <v>225</v>
      </c>
      <c r="G358" s="11" t="s">
        <v>231</v>
      </c>
      <c r="H358" s="18" t="s">
        <v>233</v>
      </c>
      <c r="I358" s="18" t="s">
        <v>234</v>
      </c>
      <c r="J358" s="24">
        <v>1064.25</v>
      </c>
      <c r="K358" s="25">
        <v>119</v>
      </c>
      <c r="L358" s="24"/>
      <c r="M358" s="25"/>
      <c r="N358" s="24"/>
      <c r="O358" s="26"/>
      <c r="P358" s="24"/>
      <c r="Q358" s="26"/>
      <c r="R358" s="24"/>
      <c r="S358" s="26"/>
      <c r="T358" s="24"/>
      <c r="U358" s="26"/>
      <c r="V358" s="24"/>
      <c r="W358" s="26"/>
      <c r="X358" s="24"/>
      <c r="Y358" s="26"/>
      <c r="Z358" s="24"/>
      <c r="AA358" s="26"/>
      <c r="AB358" s="24"/>
      <c r="AC358" s="26"/>
      <c r="AD358" s="24"/>
      <c r="AE358" s="26"/>
      <c r="AF358" s="29" t="s">
        <v>79</v>
      </c>
      <c r="AG358" s="11" t="s">
        <v>207</v>
      </c>
      <c r="AH358" s="18"/>
      <c r="AI358" s="11"/>
      <c r="AJ358" s="11"/>
      <c r="AL358" s="21" t="s">
        <v>112</v>
      </c>
      <c r="AN358" s="36">
        <v>119</v>
      </c>
      <c r="AO358" s="31"/>
      <c r="AP358" s="23" t="s">
        <v>112</v>
      </c>
      <c r="AQ358" s="21" t="s">
        <v>240</v>
      </c>
    </row>
    <row r="359" spans="1:43" s="21" customFormat="1">
      <c r="A359" s="21" t="s">
        <v>120</v>
      </c>
      <c r="B359" s="55" t="s">
        <v>322</v>
      </c>
      <c r="C359" s="46" t="s">
        <v>69</v>
      </c>
      <c r="D359" s="82">
        <v>9795.76</v>
      </c>
      <c r="E359" s="43" t="s">
        <v>323</v>
      </c>
      <c r="F359" s="44" t="s">
        <v>203</v>
      </c>
      <c r="G359" s="44" t="s">
        <v>72</v>
      </c>
      <c r="H359" s="56" t="s">
        <v>352</v>
      </c>
      <c r="I359" s="56"/>
      <c r="J359" s="27">
        <v>130.56479094029433</v>
      </c>
      <c r="K359" s="28">
        <v>1.5445970772541613</v>
      </c>
      <c r="L359" s="27">
        <v>130.56479094029433</v>
      </c>
      <c r="M359" s="28">
        <v>1.5445970772541613</v>
      </c>
      <c r="N359" s="27">
        <v>130.56479094029433</v>
      </c>
      <c r="O359" s="28">
        <v>1.5445970772541613</v>
      </c>
      <c r="P359" s="27">
        <v>130.56479094029433</v>
      </c>
      <c r="Q359" s="28">
        <v>1.5445970772541613</v>
      </c>
      <c r="R359" s="27">
        <v>58.028795973464142</v>
      </c>
      <c r="S359" s="28">
        <v>0.68648758989073844</v>
      </c>
      <c r="T359" s="27">
        <v>0</v>
      </c>
      <c r="U359" s="28">
        <v>0</v>
      </c>
      <c r="V359" s="27">
        <v>0</v>
      </c>
      <c r="W359" s="28">
        <v>0</v>
      </c>
      <c r="X359" s="27">
        <v>0</v>
      </c>
      <c r="Y359" s="28">
        <v>0</v>
      </c>
      <c r="Z359" s="27">
        <v>0</v>
      </c>
      <c r="AA359" s="28">
        <v>0</v>
      </c>
      <c r="AB359" s="27">
        <v>0</v>
      </c>
      <c r="AC359" s="28">
        <v>0</v>
      </c>
      <c r="AD359" s="27">
        <v>0</v>
      </c>
      <c r="AE359" s="28">
        <v>0</v>
      </c>
      <c r="AF359" s="44" t="s">
        <v>79</v>
      </c>
      <c r="AG359" s="44" t="s">
        <v>80</v>
      </c>
      <c r="AH359" s="43" t="s">
        <v>112</v>
      </c>
      <c r="AI359" s="43" t="s">
        <v>112</v>
      </c>
      <c r="AJ359" s="82">
        <v>538.76679999999999</v>
      </c>
      <c r="AK359" s="86" t="s">
        <v>354</v>
      </c>
      <c r="AM359" s="33"/>
      <c r="AN359" s="33"/>
      <c r="AO359" s="33"/>
      <c r="AP359" s="33"/>
      <c r="AQ359" s="20" t="s">
        <v>346</v>
      </c>
    </row>
    <row r="360" spans="1:43" s="21" customFormat="1">
      <c r="A360" s="21" t="s">
        <v>120</v>
      </c>
      <c r="B360" s="55" t="s">
        <v>322</v>
      </c>
      <c r="C360" s="46" t="s">
        <v>69</v>
      </c>
      <c r="D360" s="82">
        <v>9795.76</v>
      </c>
      <c r="E360" s="43" t="s">
        <v>323</v>
      </c>
      <c r="F360" s="44" t="s">
        <v>203</v>
      </c>
      <c r="G360" s="44" t="s">
        <v>170</v>
      </c>
      <c r="H360" s="56" t="s">
        <v>352</v>
      </c>
      <c r="I360" s="56"/>
      <c r="J360" s="27">
        <v>881.93520905970581</v>
      </c>
      <c r="K360" s="28">
        <v>10.433398900505212</v>
      </c>
      <c r="L360" s="27">
        <v>881.93520905970581</v>
      </c>
      <c r="M360" s="28">
        <v>10.433398900505212</v>
      </c>
      <c r="N360" s="27">
        <v>881.93520905970581</v>
      </c>
      <c r="O360" s="28">
        <v>10.433398900505212</v>
      </c>
      <c r="P360" s="27">
        <v>881.93520905970581</v>
      </c>
      <c r="Q360" s="28">
        <v>10.433398900505212</v>
      </c>
      <c r="R360" s="27">
        <v>391.97120402653593</v>
      </c>
      <c r="S360" s="28">
        <v>4.6370661780023168</v>
      </c>
      <c r="T360" s="27">
        <v>0</v>
      </c>
      <c r="U360" s="28">
        <v>0</v>
      </c>
      <c r="V360" s="27">
        <v>0</v>
      </c>
      <c r="W360" s="28">
        <v>0</v>
      </c>
      <c r="X360" s="27">
        <v>0</v>
      </c>
      <c r="Y360" s="28">
        <v>0</v>
      </c>
      <c r="Z360" s="27">
        <v>0</v>
      </c>
      <c r="AA360" s="28">
        <v>0</v>
      </c>
      <c r="AB360" s="27">
        <v>0</v>
      </c>
      <c r="AC360" s="28">
        <v>0</v>
      </c>
      <c r="AD360" s="27">
        <v>0</v>
      </c>
      <c r="AE360" s="28">
        <v>0</v>
      </c>
      <c r="AF360" s="44" t="s">
        <v>79</v>
      </c>
      <c r="AG360" s="44" t="s">
        <v>80</v>
      </c>
      <c r="AH360" s="43" t="s">
        <v>112</v>
      </c>
      <c r="AI360" s="43" t="s">
        <v>330</v>
      </c>
      <c r="AJ360" s="82">
        <v>629.60268800000006</v>
      </c>
      <c r="AK360" s="86" t="s">
        <v>353</v>
      </c>
      <c r="AM360" s="20"/>
      <c r="AN360" s="20"/>
      <c r="AO360" s="20"/>
      <c r="AP360" s="20"/>
      <c r="AQ360" s="20" t="s">
        <v>346</v>
      </c>
    </row>
    <row r="361" spans="1:43" s="21" customFormat="1">
      <c r="A361" s="184" t="s">
        <v>120</v>
      </c>
      <c r="B361" s="185" t="s">
        <v>588</v>
      </c>
      <c r="C361" s="185" t="s">
        <v>69</v>
      </c>
      <c r="D361" s="187"/>
      <c r="E361" s="188"/>
      <c r="F361" s="160"/>
      <c r="G361" s="185"/>
      <c r="H361" s="189" t="s">
        <v>589</v>
      </c>
      <c r="I361" s="189" t="s">
        <v>590</v>
      </c>
      <c r="J361" s="190"/>
      <c r="K361" s="191"/>
      <c r="L361" s="190">
        <v>893</v>
      </c>
      <c r="M361" s="191">
        <v>45</v>
      </c>
      <c r="N361" s="190"/>
      <c r="O361" s="191"/>
      <c r="P361" s="190"/>
      <c r="Q361" s="191"/>
      <c r="R361" s="190"/>
      <c r="S361" s="187"/>
      <c r="T361" s="190"/>
      <c r="U361" s="187"/>
      <c r="V361" s="190"/>
      <c r="W361" s="187"/>
      <c r="X361" s="190"/>
      <c r="Y361" s="187"/>
      <c r="Z361" s="190"/>
      <c r="AA361" s="187"/>
      <c r="AB361" s="190"/>
      <c r="AC361" s="187"/>
      <c r="AD361" s="190"/>
      <c r="AE361" s="187"/>
      <c r="AF361" s="160" t="s">
        <v>261</v>
      </c>
      <c r="AG361" s="160" t="s">
        <v>80</v>
      </c>
      <c r="AH361" s="192"/>
      <c r="AI361" s="160"/>
      <c r="AJ361" s="160"/>
      <c r="AK361" s="194"/>
      <c r="AL361" s="194"/>
      <c r="AM361" s="194"/>
      <c r="AN361" s="194"/>
      <c r="AO361" s="194"/>
      <c r="AP361" s="194"/>
      <c r="AQ361" s="186"/>
    </row>
    <row r="362" spans="1:43" s="21" customFormat="1">
      <c r="A362" s="32" t="s">
        <v>683</v>
      </c>
      <c r="B362" s="44" t="s">
        <v>530</v>
      </c>
      <c r="C362" s="46"/>
      <c r="D362" s="85"/>
      <c r="E362" s="143" t="s">
        <v>465</v>
      </c>
      <c r="F362" s="44"/>
      <c r="G362" s="44" t="s">
        <v>72</v>
      </c>
      <c r="H362" s="56" t="s">
        <v>591</v>
      </c>
      <c r="I362" s="144" t="s">
        <v>684</v>
      </c>
      <c r="J362" s="27">
        <v>76</v>
      </c>
      <c r="K362" s="28"/>
      <c r="L362" s="27"/>
      <c r="M362" s="28"/>
      <c r="N362" s="27"/>
      <c r="O362" s="28"/>
      <c r="P362" s="84"/>
      <c r="Q362" s="28"/>
      <c r="R362" s="27">
        <v>50</v>
      </c>
      <c r="S362" s="28"/>
      <c r="T362" s="27"/>
      <c r="U362" s="28"/>
      <c r="V362" s="27"/>
      <c r="W362" s="28"/>
      <c r="X362" s="27"/>
      <c r="Y362" s="28"/>
      <c r="Z362" s="27">
        <v>14</v>
      </c>
      <c r="AA362" s="28"/>
      <c r="AB362" s="27"/>
      <c r="AC362" s="28"/>
      <c r="AD362" s="27"/>
      <c r="AE362" s="28"/>
      <c r="AF362" s="44"/>
      <c r="AG362" s="44"/>
      <c r="AH362" s="145"/>
      <c r="AI362" s="145" t="s">
        <v>593</v>
      </c>
      <c r="AJ362" s="145"/>
      <c r="AK362" s="147"/>
      <c r="AL362" s="10"/>
      <c r="AM362" s="10"/>
      <c r="AN362" s="10"/>
      <c r="AO362" s="10"/>
      <c r="AP362" s="10"/>
      <c r="AQ362" s="145"/>
    </row>
    <row r="363" spans="1:43" s="21" customFormat="1">
      <c r="A363" s="32" t="s">
        <v>683</v>
      </c>
      <c r="B363" s="44" t="s">
        <v>530</v>
      </c>
      <c r="C363" s="46" t="s">
        <v>132</v>
      </c>
      <c r="D363" s="85"/>
      <c r="E363" s="143" t="s">
        <v>465</v>
      </c>
      <c r="F363" s="44" t="s">
        <v>298</v>
      </c>
      <c r="G363" s="44"/>
      <c r="H363" s="56" t="s">
        <v>769</v>
      </c>
      <c r="I363" s="144" t="s">
        <v>834</v>
      </c>
      <c r="J363" s="27">
        <v>60</v>
      </c>
      <c r="K363" s="28"/>
      <c r="L363" s="27"/>
      <c r="M363" s="28"/>
      <c r="N363" s="27">
        <v>60</v>
      </c>
      <c r="O363" s="28"/>
      <c r="P363" s="84"/>
      <c r="Q363" s="28"/>
      <c r="R363" s="27"/>
      <c r="S363" s="28"/>
      <c r="T363" s="27"/>
      <c r="U363" s="28"/>
      <c r="V363" s="27"/>
      <c r="W363" s="28"/>
      <c r="X363" s="27"/>
      <c r="Y363" s="28"/>
      <c r="Z363" s="27"/>
      <c r="AA363" s="28"/>
      <c r="AB363" s="27"/>
      <c r="AC363" s="28"/>
      <c r="AD363" s="27"/>
      <c r="AE363" s="28"/>
      <c r="AF363" s="44" t="s">
        <v>79</v>
      </c>
      <c r="AG363" s="44" t="s">
        <v>207</v>
      </c>
      <c r="AH363" s="145"/>
      <c r="AI363" s="145"/>
      <c r="AJ363" s="145"/>
      <c r="AK363" s="147"/>
      <c r="AL363" s="10"/>
      <c r="AM363" s="10"/>
      <c r="AN363" s="10"/>
      <c r="AO363" s="10"/>
      <c r="AP363" s="10"/>
      <c r="AQ363" s="145"/>
    </row>
    <row r="364" spans="1:43" s="21" customFormat="1">
      <c r="A364" s="181" t="s">
        <v>561</v>
      </c>
      <c r="B364" s="170" t="s">
        <v>551</v>
      </c>
      <c r="C364" s="170" t="s">
        <v>132</v>
      </c>
      <c r="D364" s="171" t="s">
        <v>562</v>
      </c>
      <c r="E364" s="181"/>
      <c r="F364" s="170" t="s">
        <v>553</v>
      </c>
      <c r="G364" s="170" t="s">
        <v>72</v>
      </c>
      <c r="H364" s="181" t="s">
        <v>559</v>
      </c>
      <c r="I364" s="172" t="s">
        <v>563</v>
      </c>
      <c r="J364" s="174">
        <v>303</v>
      </c>
      <c r="K364" s="102">
        <v>0.1</v>
      </c>
      <c r="L364" s="174"/>
      <c r="M364" s="175"/>
      <c r="N364" s="174"/>
      <c r="O364" s="175"/>
      <c r="P364" s="174"/>
      <c r="Q364" s="175"/>
      <c r="R364" s="174"/>
      <c r="S364" s="175"/>
      <c r="T364" s="174"/>
      <c r="U364" s="175"/>
      <c r="V364" s="174"/>
      <c r="W364" s="175"/>
      <c r="X364" s="174"/>
      <c r="Y364" s="175"/>
      <c r="Z364" s="174"/>
      <c r="AA364" s="175"/>
      <c r="AB364" s="174"/>
      <c r="AC364" s="175"/>
      <c r="AD364" s="174"/>
      <c r="AE364" s="175"/>
      <c r="AF364" s="170" t="s">
        <v>555</v>
      </c>
      <c r="AG364" s="170" t="s">
        <v>556</v>
      </c>
      <c r="AH364" s="181"/>
      <c r="AI364" s="12" t="s">
        <v>564</v>
      </c>
      <c r="AJ364" s="12"/>
      <c r="AK364" s="12" t="s">
        <v>565</v>
      </c>
      <c r="AL364" s="52"/>
      <c r="AM364" s="52"/>
      <c r="AN364" s="52"/>
      <c r="AO364" s="52"/>
      <c r="AP364" s="52"/>
      <c r="AQ364" s="12" t="s">
        <v>566</v>
      </c>
    </row>
    <row r="365" spans="1:43" s="21" customFormat="1">
      <c r="A365" s="181" t="s">
        <v>561</v>
      </c>
      <c r="B365" s="44" t="s">
        <v>530</v>
      </c>
      <c r="C365" s="46" t="s">
        <v>132</v>
      </c>
      <c r="D365" s="85"/>
      <c r="E365" s="143" t="s">
        <v>465</v>
      </c>
      <c r="F365" s="44" t="s">
        <v>71</v>
      </c>
      <c r="G365" s="46" t="s">
        <v>72</v>
      </c>
      <c r="H365" s="56" t="s">
        <v>591</v>
      </c>
      <c r="I365" s="144" t="s">
        <v>685</v>
      </c>
      <c r="J365" s="27">
        <v>67.8</v>
      </c>
      <c r="K365" s="28">
        <v>0.15</v>
      </c>
      <c r="L365" s="27"/>
      <c r="M365" s="28"/>
      <c r="N365" s="27">
        <v>96.05</v>
      </c>
      <c r="O365" s="28">
        <v>0.15</v>
      </c>
      <c r="P365" s="27"/>
      <c r="Q365" s="28"/>
      <c r="R365" s="27"/>
      <c r="S365" s="28"/>
      <c r="T365" s="27">
        <v>152.6</v>
      </c>
      <c r="U365" s="28">
        <v>0.15</v>
      </c>
      <c r="V365" s="27"/>
      <c r="W365" s="28"/>
      <c r="X365" s="27"/>
      <c r="Y365" s="28"/>
      <c r="Z365" s="27">
        <v>56.5</v>
      </c>
      <c r="AA365" s="28">
        <v>0.15</v>
      </c>
      <c r="AB365" s="27"/>
      <c r="AC365" s="28"/>
      <c r="AD365" s="27"/>
      <c r="AE365" s="28"/>
      <c r="AF365" s="44" t="s">
        <v>79</v>
      </c>
      <c r="AG365" s="44" t="s">
        <v>80</v>
      </c>
      <c r="AH365" s="145"/>
      <c r="AI365" s="145" t="s">
        <v>593</v>
      </c>
      <c r="AJ365" s="146"/>
      <c r="AK365" s="147">
        <v>1920</v>
      </c>
      <c r="AL365" s="10"/>
      <c r="AM365" s="10"/>
      <c r="AN365" s="10"/>
      <c r="AO365" s="10"/>
      <c r="AP365" s="10"/>
      <c r="AQ365" s="145"/>
    </row>
    <row r="366" spans="1:43" s="21" customFormat="1">
      <c r="A366" s="181" t="s">
        <v>561</v>
      </c>
      <c r="B366" s="44" t="s">
        <v>530</v>
      </c>
      <c r="C366" s="46" t="s">
        <v>132</v>
      </c>
      <c r="D366" s="85"/>
      <c r="E366" s="143" t="s">
        <v>465</v>
      </c>
      <c r="F366" s="44" t="s">
        <v>298</v>
      </c>
      <c r="G366" s="44"/>
      <c r="H366" s="56" t="s">
        <v>769</v>
      </c>
      <c r="I366" s="144" t="s">
        <v>835</v>
      </c>
      <c r="J366" s="27"/>
      <c r="K366" s="28"/>
      <c r="L366" s="27">
        <v>60</v>
      </c>
      <c r="M366" s="28"/>
      <c r="N366" s="27"/>
      <c r="O366" s="28"/>
      <c r="P366" s="27">
        <v>60</v>
      </c>
      <c r="Q366" s="28"/>
      <c r="R366" s="27"/>
      <c r="S366" s="28"/>
      <c r="T366" s="27"/>
      <c r="U366" s="28"/>
      <c r="V366" s="27"/>
      <c r="W366" s="28"/>
      <c r="X366" s="27"/>
      <c r="Y366" s="28"/>
      <c r="Z366" s="27"/>
      <c r="AA366" s="28"/>
      <c r="AB366" s="27"/>
      <c r="AC366" s="28"/>
      <c r="AD366" s="27"/>
      <c r="AE366" s="28"/>
      <c r="AF366" s="44" t="s">
        <v>79</v>
      </c>
      <c r="AG366" s="44" t="s">
        <v>207</v>
      </c>
      <c r="AH366" s="145"/>
      <c r="AI366" s="145"/>
      <c r="AJ366" s="145"/>
      <c r="AK366" s="147"/>
      <c r="AL366" s="20"/>
      <c r="AM366" s="20"/>
      <c r="AN366" s="20"/>
      <c r="AO366" s="20"/>
      <c r="AP366" s="20"/>
      <c r="AQ366" s="145"/>
    </row>
    <row r="367" spans="1:43" s="21" customFormat="1">
      <c r="A367" s="21" t="s">
        <v>154</v>
      </c>
      <c r="B367" s="11" t="s">
        <v>68</v>
      </c>
      <c r="C367" s="11" t="s">
        <v>132</v>
      </c>
      <c r="D367" s="13">
        <v>16.772727272727273</v>
      </c>
      <c r="E367" s="15" t="s">
        <v>70</v>
      </c>
      <c r="F367" s="11" t="s">
        <v>71</v>
      </c>
      <c r="G367" s="11" t="s">
        <v>72</v>
      </c>
      <c r="H367" s="18" t="s">
        <v>108</v>
      </c>
      <c r="I367" s="18" t="s">
        <v>155</v>
      </c>
      <c r="J367" s="24">
        <v>155</v>
      </c>
      <c r="K367" s="25">
        <v>0.1</v>
      </c>
      <c r="L367" s="24">
        <v>64.5</v>
      </c>
      <c r="M367" s="25"/>
      <c r="N367" s="24"/>
      <c r="O367" s="25"/>
      <c r="P367" s="24">
        <v>118.25</v>
      </c>
      <c r="Q367" s="25">
        <v>0.05</v>
      </c>
      <c r="R367" s="24">
        <v>150</v>
      </c>
      <c r="S367" s="26">
        <v>0.1</v>
      </c>
      <c r="T367" s="24">
        <v>64.5</v>
      </c>
      <c r="U367" s="26"/>
      <c r="V367" s="24"/>
      <c r="W367" s="26"/>
      <c r="X367" s="24">
        <v>118.25</v>
      </c>
      <c r="Y367" s="26">
        <v>0.05</v>
      </c>
      <c r="Z367" s="24"/>
      <c r="AA367" s="26"/>
      <c r="AB367" s="24">
        <v>45</v>
      </c>
      <c r="AC367" s="26"/>
      <c r="AD367" s="24"/>
      <c r="AE367" s="26"/>
      <c r="AF367" s="29" t="s">
        <v>79</v>
      </c>
      <c r="AG367" s="11" t="s">
        <v>80</v>
      </c>
      <c r="AH367" s="18"/>
      <c r="AI367" s="21" t="s">
        <v>81</v>
      </c>
      <c r="AL367" s="21" t="s">
        <v>112</v>
      </c>
      <c r="AN367" s="36">
        <v>0.3</v>
      </c>
      <c r="AO367" s="31"/>
      <c r="AP367" s="23" t="s">
        <v>112</v>
      </c>
      <c r="AQ367" s="21" t="s">
        <v>156</v>
      </c>
    </row>
    <row r="368" spans="1:43" s="21" customFormat="1">
      <c r="A368" s="10" t="s">
        <v>114</v>
      </c>
      <c r="B368" s="11" t="s">
        <v>68</v>
      </c>
      <c r="C368" s="11" t="s">
        <v>67</v>
      </c>
      <c r="D368" s="13"/>
      <c r="E368" s="15" t="s">
        <v>70</v>
      </c>
      <c r="F368" s="11" t="s">
        <v>71</v>
      </c>
      <c r="G368" s="11" t="s">
        <v>72</v>
      </c>
      <c r="H368" s="18" t="s">
        <v>108</v>
      </c>
      <c r="I368" s="18" t="s">
        <v>109</v>
      </c>
      <c r="J368" s="24">
        <v>88.29</v>
      </c>
      <c r="K368" s="25">
        <v>1.1000000000000001</v>
      </c>
      <c r="L368" s="24"/>
      <c r="M368" s="25"/>
      <c r="N368" s="24">
        <v>88.29</v>
      </c>
      <c r="O368" s="25">
        <v>1.1000000000000001</v>
      </c>
      <c r="P368" s="24"/>
      <c r="Q368" s="25"/>
      <c r="R368" s="24"/>
      <c r="S368" s="26"/>
      <c r="T368" s="24"/>
      <c r="U368" s="26"/>
      <c r="V368" s="24"/>
      <c r="W368" s="26"/>
      <c r="X368" s="24"/>
      <c r="Y368" s="26"/>
      <c r="Z368" s="24"/>
      <c r="AA368" s="26"/>
      <c r="AB368" s="24"/>
      <c r="AC368" s="26"/>
      <c r="AD368" s="24"/>
      <c r="AE368" s="26"/>
      <c r="AF368" s="29" t="s">
        <v>79</v>
      </c>
      <c r="AG368" s="11" t="s">
        <v>80</v>
      </c>
      <c r="AH368" s="18"/>
      <c r="AI368" s="21" t="s">
        <v>90</v>
      </c>
      <c r="AL368" s="21" t="s">
        <v>112</v>
      </c>
      <c r="AN368" s="36">
        <v>2.2000000000000002</v>
      </c>
      <c r="AO368" s="31"/>
      <c r="AP368" s="23" t="s">
        <v>112</v>
      </c>
    </row>
    <row r="369" spans="1:43" s="21" customFormat="1">
      <c r="A369" s="10" t="s">
        <v>114</v>
      </c>
      <c r="B369" s="44" t="s">
        <v>530</v>
      </c>
      <c r="C369" s="46" t="s">
        <v>69</v>
      </c>
      <c r="D369" s="85"/>
      <c r="E369" s="143" t="s">
        <v>465</v>
      </c>
      <c r="F369" s="44" t="s">
        <v>298</v>
      </c>
      <c r="G369" s="44"/>
      <c r="H369" s="56" t="s">
        <v>769</v>
      </c>
      <c r="I369" s="144" t="s">
        <v>836</v>
      </c>
      <c r="J369" s="27">
        <v>155</v>
      </c>
      <c r="K369" s="28"/>
      <c r="L369" s="27"/>
      <c r="M369" s="28"/>
      <c r="N369" s="27">
        <v>155</v>
      </c>
      <c r="O369" s="28"/>
      <c r="P369" s="27"/>
      <c r="Q369" s="28"/>
      <c r="R369" s="27"/>
      <c r="S369" s="28"/>
      <c r="T369" s="27"/>
      <c r="U369" s="28"/>
      <c r="V369" s="27"/>
      <c r="W369" s="28"/>
      <c r="X369" s="27"/>
      <c r="Y369" s="28"/>
      <c r="Z369" s="27"/>
      <c r="AA369" s="28"/>
      <c r="AB369" s="27"/>
      <c r="AC369" s="28"/>
      <c r="AD369" s="27"/>
      <c r="AE369" s="28"/>
      <c r="AF369" s="44" t="s">
        <v>79</v>
      </c>
      <c r="AG369" s="44" t="s">
        <v>207</v>
      </c>
      <c r="AH369" s="145"/>
      <c r="AI369" s="145"/>
      <c r="AJ369" s="145"/>
      <c r="AK369" s="147"/>
      <c r="AL369" s="10"/>
      <c r="AM369" s="10"/>
      <c r="AN369" s="10"/>
      <c r="AO369" s="10"/>
      <c r="AP369" s="10"/>
      <c r="AQ369" s="145"/>
    </row>
    <row r="370" spans="1:43" s="21" customFormat="1">
      <c r="A370" s="43" t="s">
        <v>410</v>
      </c>
      <c r="B370" s="55" t="s">
        <v>322</v>
      </c>
      <c r="C370" s="46" t="s">
        <v>132</v>
      </c>
      <c r="D370" s="82">
        <v>81.744</v>
      </c>
      <c r="E370" s="43" t="s">
        <v>323</v>
      </c>
      <c r="F370" s="44" t="s">
        <v>203</v>
      </c>
      <c r="G370" s="44" t="s">
        <v>72</v>
      </c>
      <c r="H370" s="56" t="s">
        <v>109</v>
      </c>
      <c r="I370" s="56"/>
      <c r="J370" s="27">
        <v>51.502500000000005</v>
      </c>
      <c r="K370" s="28">
        <v>0.23603579999999999</v>
      </c>
      <c r="L370" s="27">
        <v>0</v>
      </c>
      <c r="M370" s="28">
        <v>0</v>
      </c>
      <c r="N370" s="27">
        <v>51.502500000000005</v>
      </c>
      <c r="O370" s="28">
        <v>0.23603579999999999</v>
      </c>
      <c r="P370" s="27">
        <v>0</v>
      </c>
      <c r="Q370" s="28">
        <v>0</v>
      </c>
      <c r="R370" s="27">
        <v>0</v>
      </c>
      <c r="S370" s="28">
        <v>0</v>
      </c>
      <c r="T370" s="27">
        <v>51.502500000000005</v>
      </c>
      <c r="U370" s="28">
        <v>0.23603579999999999</v>
      </c>
      <c r="V370" s="27">
        <v>0</v>
      </c>
      <c r="W370" s="28">
        <v>0</v>
      </c>
      <c r="X370" s="27">
        <v>0</v>
      </c>
      <c r="Y370" s="28">
        <v>0</v>
      </c>
      <c r="Z370" s="27">
        <v>17.1675</v>
      </c>
      <c r="AA370" s="28">
        <v>7.8678600000000001E-2</v>
      </c>
      <c r="AB370" s="27">
        <v>0</v>
      </c>
      <c r="AC370" s="28">
        <v>0</v>
      </c>
      <c r="AD370" s="27">
        <v>0</v>
      </c>
      <c r="AE370" s="28">
        <v>0</v>
      </c>
      <c r="AF370" s="44" t="s">
        <v>79</v>
      </c>
      <c r="AG370" s="44" t="s">
        <v>80</v>
      </c>
      <c r="AH370" s="43" t="s">
        <v>112</v>
      </c>
      <c r="AI370" s="43" t="s">
        <v>330</v>
      </c>
      <c r="AJ370" s="82">
        <v>4.4959199999999999</v>
      </c>
      <c r="AK370" s="86" t="s">
        <v>112</v>
      </c>
      <c r="AM370" s="20"/>
      <c r="AN370" s="20"/>
      <c r="AO370" s="20"/>
      <c r="AP370" s="20"/>
      <c r="AQ370" s="20" t="s">
        <v>338</v>
      </c>
    </row>
    <row r="371" spans="1:43" s="21" customFormat="1">
      <c r="A371" s="43" t="s">
        <v>410</v>
      </c>
      <c r="B371" s="44" t="s">
        <v>530</v>
      </c>
      <c r="C371" s="46" t="s">
        <v>132</v>
      </c>
      <c r="D371" s="85">
        <v>81.744</v>
      </c>
      <c r="E371" s="143" t="s">
        <v>465</v>
      </c>
      <c r="F371" s="44" t="s">
        <v>71</v>
      </c>
      <c r="G371" s="46" t="s">
        <v>72</v>
      </c>
      <c r="H371" s="56" t="s">
        <v>591</v>
      </c>
      <c r="I371" s="144" t="s">
        <v>686</v>
      </c>
      <c r="J371" s="27">
        <v>44.494</v>
      </c>
      <c r="K371" s="28">
        <v>0.19700000000000001</v>
      </c>
      <c r="L371" s="27"/>
      <c r="M371" s="28"/>
      <c r="N371" s="27">
        <v>44.494</v>
      </c>
      <c r="O371" s="28">
        <v>0.19700000000000001</v>
      </c>
      <c r="P371" s="27"/>
      <c r="Q371" s="28"/>
      <c r="R371" s="27"/>
      <c r="S371" s="28"/>
      <c r="T371" s="27">
        <v>35.594999999999999</v>
      </c>
      <c r="U371" s="28">
        <v>0.157</v>
      </c>
      <c r="V371" s="27"/>
      <c r="W371" s="28"/>
      <c r="X371" s="27">
        <v>35.594999999999999</v>
      </c>
      <c r="Y371" s="28">
        <v>0.157</v>
      </c>
      <c r="Z371" s="27"/>
      <c r="AA371" s="28"/>
      <c r="AB371" s="27">
        <v>17.797999999999998</v>
      </c>
      <c r="AC371" s="28">
        <v>7.9000000000000001E-2</v>
      </c>
      <c r="AD371" s="27"/>
      <c r="AE371" s="28"/>
      <c r="AF371" s="44" t="s">
        <v>79</v>
      </c>
      <c r="AG371" s="44" t="s">
        <v>80</v>
      </c>
      <c r="AH371" s="145"/>
      <c r="AI371" s="145" t="s">
        <v>593</v>
      </c>
      <c r="AJ371" s="146" t="s">
        <v>617</v>
      </c>
      <c r="AK371" s="147">
        <v>2518.4</v>
      </c>
      <c r="AL371" s="10"/>
      <c r="AM371" s="10"/>
      <c r="AN371" s="10"/>
      <c r="AO371" s="10"/>
      <c r="AP371" s="10"/>
      <c r="AQ371" s="145"/>
    </row>
    <row r="372" spans="1:43" s="21" customFormat="1">
      <c r="A372" s="43" t="s">
        <v>410</v>
      </c>
      <c r="B372" s="44" t="s">
        <v>530</v>
      </c>
      <c r="C372" s="46" t="s">
        <v>132</v>
      </c>
      <c r="D372" s="85"/>
      <c r="E372" s="143" t="s">
        <v>465</v>
      </c>
      <c r="F372" s="44" t="s">
        <v>298</v>
      </c>
      <c r="G372" s="44"/>
      <c r="H372" s="56" t="s">
        <v>769</v>
      </c>
      <c r="I372" s="144" t="s">
        <v>837</v>
      </c>
      <c r="J372" s="27">
        <v>80.8</v>
      </c>
      <c r="K372" s="28"/>
      <c r="L372" s="27"/>
      <c r="M372" s="28"/>
      <c r="N372" s="27">
        <v>80.8</v>
      </c>
      <c r="O372" s="28"/>
      <c r="P372" s="84"/>
      <c r="Q372" s="28"/>
      <c r="R372" s="27"/>
      <c r="S372" s="28"/>
      <c r="T372" s="27"/>
      <c r="U372" s="28"/>
      <c r="V372" s="27"/>
      <c r="W372" s="28"/>
      <c r="X372" s="27"/>
      <c r="Y372" s="28"/>
      <c r="Z372" s="27"/>
      <c r="AA372" s="28"/>
      <c r="AB372" s="27"/>
      <c r="AC372" s="28"/>
      <c r="AD372" s="27"/>
      <c r="AE372" s="28"/>
      <c r="AF372" s="44" t="s">
        <v>79</v>
      </c>
      <c r="AG372" s="44" t="s">
        <v>207</v>
      </c>
      <c r="AH372" s="145"/>
      <c r="AI372" s="145"/>
      <c r="AJ372" s="145"/>
      <c r="AK372" s="147"/>
      <c r="AL372" s="20"/>
      <c r="AM372" s="20"/>
      <c r="AN372" s="20"/>
      <c r="AO372" s="20"/>
      <c r="AP372" s="20"/>
      <c r="AQ372" s="145"/>
    </row>
    <row r="373" spans="1:43" s="21" customFormat="1">
      <c r="A373" s="10" t="s">
        <v>157</v>
      </c>
      <c r="B373" s="11" t="s">
        <v>68</v>
      </c>
      <c r="C373" s="11" t="s">
        <v>132</v>
      </c>
      <c r="D373" s="13">
        <v>76.409090909090907</v>
      </c>
      <c r="E373" s="15" t="s">
        <v>70</v>
      </c>
      <c r="F373" s="11" t="s">
        <v>71</v>
      </c>
      <c r="G373" s="11" t="s">
        <v>72</v>
      </c>
      <c r="H373" s="18" t="s">
        <v>108</v>
      </c>
      <c r="I373" s="18" t="s">
        <v>109</v>
      </c>
      <c r="J373" s="24">
        <v>76.3</v>
      </c>
      <c r="K373" s="25">
        <v>0.3</v>
      </c>
      <c r="L373" s="24"/>
      <c r="M373" s="25"/>
      <c r="N373" s="24"/>
      <c r="O373" s="25"/>
      <c r="P373" s="24"/>
      <c r="Q373" s="25"/>
      <c r="R373" s="24">
        <v>61.04</v>
      </c>
      <c r="S373" s="26"/>
      <c r="T373" s="24"/>
      <c r="U373" s="26"/>
      <c r="V373" s="24"/>
      <c r="W373" s="26"/>
      <c r="X373" s="24"/>
      <c r="Y373" s="26"/>
      <c r="Z373" s="24"/>
      <c r="AA373" s="26"/>
      <c r="AB373" s="24">
        <v>15.26</v>
      </c>
      <c r="AC373" s="26"/>
      <c r="AD373" s="24"/>
      <c r="AE373" s="26"/>
      <c r="AF373" s="29" t="s">
        <v>79</v>
      </c>
      <c r="AG373" s="11" t="s">
        <v>80</v>
      </c>
      <c r="AH373" s="18"/>
      <c r="AI373" s="11"/>
      <c r="AJ373" s="11"/>
      <c r="AL373" s="21" t="s">
        <v>112</v>
      </c>
      <c r="AN373" s="36">
        <v>0.3</v>
      </c>
      <c r="AO373" s="31"/>
      <c r="AP373" s="23" t="s">
        <v>112</v>
      </c>
      <c r="AQ373" s="21" t="s">
        <v>158</v>
      </c>
    </row>
    <row r="374" spans="1:43" s="21" customFormat="1">
      <c r="A374" s="10" t="s">
        <v>157</v>
      </c>
      <c r="B374" s="44" t="s">
        <v>530</v>
      </c>
      <c r="C374" s="46" t="s">
        <v>132</v>
      </c>
      <c r="D374" s="85">
        <v>78.074880000000007</v>
      </c>
      <c r="E374" s="143" t="s">
        <v>465</v>
      </c>
      <c r="F374" s="44" t="s">
        <v>71</v>
      </c>
      <c r="G374" s="46" t="s">
        <v>72</v>
      </c>
      <c r="H374" s="56" t="s">
        <v>591</v>
      </c>
      <c r="I374" s="144" t="s">
        <v>687</v>
      </c>
      <c r="J374" s="27">
        <v>100</v>
      </c>
      <c r="K374" s="28">
        <v>0.73</v>
      </c>
      <c r="L374" s="27"/>
      <c r="M374" s="28"/>
      <c r="N374" s="27"/>
      <c r="O374" s="28"/>
      <c r="P374" s="27"/>
      <c r="Q374" s="28"/>
      <c r="R374" s="27">
        <v>25</v>
      </c>
      <c r="S374" s="28">
        <v>0.7</v>
      </c>
      <c r="T374" s="27"/>
      <c r="U374" s="28"/>
      <c r="V374" s="27"/>
      <c r="W374" s="28"/>
      <c r="X374" s="27"/>
      <c r="Y374" s="28"/>
      <c r="Z374" s="27"/>
      <c r="AA374" s="28"/>
      <c r="AB374" s="27">
        <v>15</v>
      </c>
      <c r="AC374" s="28">
        <v>0.7</v>
      </c>
      <c r="AD374" s="27"/>
      <c r="AE374" s="28"/>
      <c r="AF374" s="44" t="s">
        <v>79</v>
      </c>
      <c r="AG374" s="44" t="s">
        <v>80</v>
      </c>
      <c r="AH374" s="145"/>
      <c r="AI374" s="145" t="s">
        <v>593</v>
      </c>
      <c r="AJ374" s="146" t="s">
        <v>617</v>
      </c>
      <c r="AK374" s="147">
        <v>6816</v>
      </c>
      <c r="AL374" s="10"/>
      <c r="AM374" s="10"/>
      <c r="AN374" s="10"/>
      <c r="AO374" s="10"/>
      <c r="AP374" s="10"/>
      <c r="AQ374" s="145" t="s">
        <v>596</v>
      </c>
    </row>
    <row r="375" spans="1:43" s="21" customFormat="1">
      <c r="A375" s="10" t="s">
        <v>157</v>
      </c>
      <c r="B375" s="44" t="s">
        <v>530</v>
      </c>
      <c r="C375" s="46" t="s">
        <v>132</v>
      </c>
      <c r="D375" s="85"/>
      <c r="E375" s="143" t="s">
        <v>465</v>
      </c>
      <c r="F375" s="44" t="s">
        <v>298</v>
      </c>
      <c r="G375" s="44"/>
      <c r="H375" s="56" t="s">
        <v>769</v>
      </c>
      <c r="I375" s="144" t="s">
        <v>838</v>
      </c>
      <c r="J375" s="27">
        <v>74.36</v>
      </c>
      <c r="K375" s="28"/>
      <c r="L375" s="27"/>
      <c r="M375" s="28"/>
      <c r="N375" s="27">
        <v>74.36</v>
      </c>
      <c r="O375" s="28"/>
      <c r="P375" s="84"/>
      <c r="Q375" s="28"/>
      <c r="R375" s="27"/>
      <c r="S375" s="28"/>
      <c r="T375" s="27"/>
      <c r="U375" s="28"/>
      <c r="V375" s="27"/>
      <c r="W375" s="28"/>
      <c r="X375" s="27"/>
      <c r="Y375" s="28"/>
      <c r="Z375" s="27"/>
      <c r="AA375" s="28"/>
      <c r="AB375" s="27"/>
      <c r="AC375" s="28"/>
      <c r="AD375" s="27"/>
      <c r="AE375" s="28"/>
      <c r="AF375" s="44" t="s">
        <v>79</v>
      </c>
      <c r="AG375" s="44" t="s">
        <v>207</v>
      </c>
      <c r="AH375" s="145"/>
      <c r="AI375" s="145"/>
      <c r="AJ375" s="145"/>
      <c r="AK375" s="147"/>
      <c r="AL375" s="10"/>
      <c r="AM375" s="10"/>
      <c r="AN375" s="10"/>
      <c r="AO375" s="10"/>
      <c r="AP375" s="10"/>
      <c r="AQ375" s="145"/>
    </row>
    <row r="376" spans="1:43" s="21" customFormat="1">
      <c r="A376" s="32" t="s">
        <v>475</v>
      </c>
      <c r="B376" s="16" t="s">
        <v>464</v>
      </c>
      <c r="C376" s="16" t="s">
        <v>132</v>
      </c>
      <c r="D376" s="102"/>
      <c r="E376" s="19" t="s">
        <v>465</v>
      </c>
      <c r="F376" s="16" t="s">
        <v>203</v>
      </c>
      <c r="G376" s="16" t="s">
        <v>72</v>
      </c>
      <c r="H376" s="32" t="s">
        <v>111</v>
      </c>
      <c r="I376" s="32"/>
      <c r="J376" s="104">
        <v>390</v>
      </c>
      <c r="K376" s="25">
        <v>4.2182890855457229</v>
      </c>
      <c r="L376" s="104">
        <v>0</v>
      </c>
      <c r="M376" s="102"/>
      <c r="N376" s="104">
        <v>553.5</v>
      </c>
      <c r="O376" s="25">
        <v>5.9867256637168147</v>
      </c>
      <c r="P376" s="104">
        <v>0</v>
      </c>
      <c r="Q376" s="102"/>
      <c r="R376" s="104"/>
      <c r="S376" s="102"/>
      <c r="T376" s="104"/>
      <c r="U376" s="102"/>
      <c r="V376" s="104"/>
      <c r="W376" s="102"/>
      <c r="X376" s="104"/>
      <c r="Y376" s="102"/>
      <c r="Z376" s="104">
        <v>104</v>
      </c>
      <c r="AA376" s="25">
        <v>1.1248770894788596</v>
      </c>
      <c r="AB376" s="104"/>
      <c r="AC376" s="102"/>
      <c r="AD376" s="104"/>
      <c r="AE376" s="102"/>
      <c r="AF376" s="11" t="s">
        <v>79</v>
      </c>
      <c r="AG376" s="11" t="s">
        <v>80</v>
      </c>
      <c r="AH376" s="20"/>
      <c r="AI376" s="20"/>
      <c r="AJ376" s="20"/>
      <c r="AK376" s="20"/>
      <c r="AL376" s="10"/>
      <c r="AM376" s="12"/>
      <c r="AN376" s="20"/>
      <c r="AO376" s="115"/>
      <c r="AP376" s="12"/>
      <c r="AQ376" s="20"/>
    </row>
    <row r="377" spans="1:43" s="21" customFormat="1">
      <c r="A377" s="32" t="s">
        <v>475</v>
      </c>
      <c r="B377" s="44" t="s">
        <v>530</v>
      </c>
      <c r="C377" s="46" t="s">
        <v>132</v>
      </c>
      <c r="D377" s="85"/>
      <c r="E377" s="143" t="s">
        <v>465</v>
      </c>
      <c r="F377" s="44" t="s">
        <v>298</v>
      </c>
      <c r="G377" s="44"/>
      <c r="H377" s="56" t="s">
        <v>769</v>
      </c>
      <c r="I377" s="144" t="s">
        <v>839</v>
      </c>
      <c r="J377" s="27">
        <v>60</v>
      </c>
      <c r="K377" s="28"/>
      <c r="L377" s="27"/>
      <c r="M377" s="28"/>
      <c r="N377" s="27">
        <v>60</v>
      </c>
      <c r="O377" s="28"/>
      <c r="P377" s="27"/>
      <c r="Q377" s="28"/>
      <c r="R377" s="27"/>
      <c r="S377" s="28"/>
      <c r="T377" s="27"/>
      <c r="U377" s="28"/>
      <c r="V377" s="27"/>
      <c r="W377" s="28"/>
      <c r="X377" s="27"/>
      <c r="Y377" s="28"/>
      <c r="Z377" s="27"/>
      <c r="AA377" s="28"/>
      <c r="AB377" s="27"/>
      <c r="AC377" s="28"/>
      <c r="AD377" s="27"/>
      <c r="AE377" s="28"/>
      <c r="AF377" s="44" t="s">
        <v>79</v>
      </c>
      <c r="AG377" s="44" t="s">
        <v>207</v>
      </c>
      <c r="AH377" s="145"/>
      <c r="AI377" s="145"/>
      <c r="AJ377" s="145"/>
      <c r="AK377" s="147"/>
      <c r="AL377" s="20"/>
      <c r="AM377" s="20"/>
      <c r="AN377" s="20"/>
      <c r="AO377" s="20"/>
      <c r="AP377" s="20"/>
      <c r="AQ377" s="145"/>
    </row>
    <row r="378" spans="1:43" s="21" customFormat="1">
      <c r="A378" s="43" t="s">
        <v>688</v>
      </c>
      <c r="B378" s="44" t="s">
        <v>530</v>
      </c>
      <c r="C378" s="46"/>
      <c r="D378" s="85"/>
      <c r="E378" s="143" t="s">
        <v>465</v>
      </c>
      <c r="F378" s="44"/>
      <c r="G378" s="44" t="s">
        <v>72</v>
      </c>
      <c r="H378" s="56" t="s">
        <v>109</v>
      </c>
      <c r="I378" s="144"/>
      <c r="J378" s="27">
        <v>61.5</v>
      </c>
      <c r="K378" s="28"/>
      <c r="L378" s="27"/>
      <c r="M378" s="28"/>
      <c r="N378" s="27"/>
      <c r="O378" s="28"/>
      <c r="P378" s="27"/>
      <c r="Q378" s="28"/>
      <c r="R378" s="27">
        <v>27.6</v>
      </c>
      <c r="S378" s="28"/>
      <c r="T378" s="27"/>
      <c r="U378" s="28"/>
      <c r="V378" s="27"/>
      <c r="W378" s="28"/>
      <c r="X378" s="27"/>
      <c r="Y378" s="28"/>
      <c r="Z378" s="27">
        <v>9.9</v>
      </c>
      <c r="AA378" s="28"/>
      <c r="AB378" s="27"/>
      <c r="AC378" s="28"/>
      <c r="AD378" s="27"/>
      <c r="AE378" s="28"/>
      <c r="AF378" s="44"/>
      <c r="AG378" s="44"/>
      <c r="AH378" s="145"/>
      <c r="AI378" s="145" t="s">
        <v>593</v>
      </c>
      <c r="AJ378" s="145"/>
      <c r="AK378" s="147"/>
      <c r="AL378" s="10"/>
      <c r="AM378" s="10"/>
      <c r="AN378" s="10"/>
      <c r="AO378" s="10"/>
      <c r="AP378" s="10"/>
      <c r="AQ378" s="145"/>
    </row>
    <row r="379" spans="1:43" s="21" customFormat="1">
      <c r="A379" s="43" t="s">
        <v>688</v>
      </c>
      <c r="B379" s="44" t="s">
        <v>530</v>
      </c>
      <c r="C379" s="46" t="s">
        <v>132</v>
      </c>
      <c r="D379" s="85"/>
      <c r="E379" s="143" t="s">
        <v>465</v>
      </c>
      <c r="F379" s="44" t="s">
        <v>298</v>
      </c>
      <c r="G379" s="44"/>
      <c r="H379" s="56" t="s">
        <v>769</v>
      </c>
      <c r="I379" s="144" t="s">
        <v>840</v>
      </c>
      <c r="J379" s="27">
        <v>60</v>
      </c>
      <c r="K379" s="28"/>
      <c r="L379" s="27"/>
      <c r="M379" s="28"/>
      <c r="N379" s="27">
        <v>60</v>
      </c>
      <c r="O379" s="28"/>
      <c r="P379" s="27"/>
      <c r="Q379" s="28"/>
      <c r="R379" s="27"/>
      <c r="S379" s="28"/>
      <c r="T379" s="27"/>
      <c r="U379" s="28"/>
      <c r="V379" s="27"/>
      <c r="W379" s="28"/>
      <c r="X379" s="27"/>
      <c r="Y379" s="28"/>
      <c r="Z379" s="27"/>
      <c r="AA379" s="28"/>
      <c r="AB379" s="27"/>
      <c r="AC379" s="28"/>
      <c r="AD379" s="27"/>
      <c r="AE379" s="28"/>
      <c r="AF379" s="44" t="s">
        <v>79</v>
      </c>
      <c r="AG379" s="44" t="s">
        <v>207</v>
      </c>
      <c r="AH379" s="145"/>
      <c r="AI379" s="145"/>
      <c r="AJ379" s="145"/>
      <c r="AK379" s="147"/>
      <c r="AL379" s="10"/>
      <c r="AM379" s="10"/>
      <c r="AN379" s="10"/>
      <c r="AO379" s="10"/>
      <c r="AP379" s="10"/>
      <c r="AQ379" s="145"/>
    </row>
    <row r="380" spans="1:43" s="21" customFormat="1">
      <c r="A380" s="10" t="s">
        <v>411</v>
      </c>
      <c r="B380" s="55" t="s">
        <v>322</v>
      </c>
      <c r="C380" s="46" t="s">
        <v>132</v>
      </c>
      <c r="D380" s="82">
        <v>20.8</v>
      </c>
      <c r="E380" s="43" t="s">
        <v>323</v>
      </c>
      <c r="F380" s="44" t="s">
        <v>203</v>
      </c>
      <c r="G380" s="44" t="s">
        <v>72</v>
      </c>
      <c r="H380" s="56" t="s">
        <v>398</v>
      </c>
      <c r="I380" s="56"/>
      <c r="J380" s="27">
        <v>74.710349999999991</v>
      </c>
      <c r="K380" s="28">
        <v>0.13267799999999999</v>
      </c>
      <c r="L380" s="27">
        <v>0</v>
      </c>
      <c r="M380" s="28">
        <v>0</v>
      </c>
      <c r="N380" s="27">
        <v>0</v>
      </c>
      <c r="O380" s="28">
        <v>0</v>
      </c>
      <c r="P380" s="27">
        <v>74.710349999999991</v>
      </c>
      <c r="Q380" s="28">
        <v>0.13267799999999999</v>
      </c>
      <c r="R380" s="27">
        <v>0</v>
      </c>
      <c r="S380" s="28">
        <v>0</v>
      </c>
      <c r="T380" s="27">
        <v>0</v>
      </c>
      <c r="U380" s="28">
        <v>0</v>
      </c>
      <c r="V380" s="27">
        <v>74.710349999999991</v>
      </c>
      <c r="W380" s="28">
        <v>0.13267799999999999</v>
      </c>
      <c r="X380" s="27">
        <v>0</v>
      </c>
      <c r="Y380" s="28">
        <v>0</v>
      </c>
      <c r="Z380" s="27">
        <v>0</v>
      </c>
      <c r="AA380" s="28">
        <v>0</v>
      </c>
      <c r="AB380" s="27">
        <v>0</v>
      </c>
      <c r="AC380" s="28">
        <v>0</v>
      </c>
      <c r="AD380" s="27">
        <v>24.903449999999999</v>
      </c>
      <c r="AE380" s="28">
        <v>4.4226000000000001E-2</v>
      </c>
      <c r="AF380" s="44" t="s">
        <v>79</v>
      </c>
      <c r="AG380" s="44" t="s">
        <v>80</v>
      </c>
      <c r="AH380" s="43" t="s">
        <v>112</v>
      </c>
      <c r="AI380" s="43" t="s">
        <v>337</v>
      </c>
      <c r="AJ380" s="82">
        <v>1.26</v>
      </c>
      <c r="AK380" s="86" t="s">
        <v>412</v>
      </c>
      <c r="AM380" s="20"/>
      <c r="AN380" s="20"/>
      <c r="AO380" s="20"/>
      <c r="AP380" s="20"/>
      <c r="AQ380" s="20" t="s">
        <v>400</v>
      </c>
    </row>
    <row r="381" spans="1:43" s="21" customFormat="1" ht="12" customHeight="1">
      <c r="A381" s="10" t="s">
        <v>411</v>
      </c>
      <c r="B381" s="44" t="s">
        <v>530</v>
      </c>
      <c r="C381" s="46" t="s">
        <v>132</v>
      </c>
      <c r="D381" s="85">
        <v>20.8</v>
      </c>
      <c r="E381" s="143" t="s">
        <v>484</v>
      </c>
      <c r="F381" s="44" t="s">
        <v>71</v>
      </c>
      <c r="G381" s="46" t="s">
        <v>72</v>
      </c>
      <c r="H381" s="56" t="s">
        <v>591</v>
      </c>
      <c r="I381" s="144" t="s">
        <v>689</v>
      </c>
      <c r="J381" s="27">
        <v>145.20725999999999</v>
      </c>
      <c r="K381" s="28">
        <v>0.24532199999999998</v>
      </c>
      <c r="L381" s="27"/>
      <c r="M381" s="28"/>
      <c r="N381" s="27"/>
      <c r="O381" s="28"/>
      <c r="P381" s="27">
        <v>145.20725999999999</v>
      </c>
      <c r="Q381" s="28">
        <v>0.24532199999999998</v>
      </c>
      <c r="R381" s="27"/>
      <c r="S381" s="28"/>
      <c r="T381" s="27"/>
      <c r="U381" s="28"/>
      <c r="V381" s="27">
        <v>145.20725999999999</v>
      </c>
      <c r="W381" s="28">
        <v>0.24532199999999998</v>
      </c>
      <c r="X381" s="27"/>
      <c r="Y381" s="28"/>
      <c r="Z381" s="27"/>
      <c r="AA381" s="28"/>
      <c r="AB381" s="27"/>
      <c r="AC381" s="28"/>
      <c r="AD381" s="27">
        <v>48.402420000000006</v>
      </c>
      <c r="AE381" s="28">
        <v>8.1774000000000013E-2</v>
      </c>
      <c r="AF381" s="44" t="s">
        <v>261</v>
      </c>
      <c r="AG381" s="44" t="s">
        <v>80</v>
      </c>
      <c r="AH381" s="145"/>
      <c r="AI381" s="145" t="s">
        <v>593</v>
      </c>
      <c r="AJ381" s="146" t="s">
        <v>617</v>
      </c>
      <c r="AK381" s="147">
        <v>2616.7679999999996</v>
      </c>
      <c r="AL381" s="10"/>
      <c r="AM381" s="10"/>
      <c r="AN381" s="10"/>
      <c r="AO381" s="10"/>
      <c r="AP381" s="10"/>
      <c r="AQ381" s="145"/>
    </row>
    <row r="382" spans="1:43" s="21" customFormat="1">
      <c r="A382" s="10" t="s">
        <v>411</v>
      </c>
      <c r="B382" s="44" t="s">
        <v>530</v>
      </c>
      <c r="C382" s="46" t="s">
        <v>132</v>
      </c>
      <c r="D382" s="85"/>
      <c r="E382" s="143" t="s">
        <v>465</v>
      </c>
      <c r="F382" s="44" t="s">
        <v>298</v>
      </c>
      <c r="G382" s="44"/>
      <c r="H382" s="56" t="s">
        <v>769</v>
      </c>
      <c r="I382" s="144" t="s">
        <v>841</v>
      </c>
      <c r="J382" s="27"/>
      <c r="K382" s="28"/>
      <c r="L382" s="27">
        <v>60</v>
      </c>
      <c r="M382" s="28"/>
      <c r="N382" s="27"/>
      <c r="O382" s="28"/>
      <c r="P382" s="27">
        <v>60</v>
      </c>
      <c r="Q382" s="28"/>
      <c r="R382" s="27"/>
      <c r="S382" s="28"/>
      <c r="T382" s="27"/>
      <c r="U382" s="28"/>
      <c r="V382" s="27"/>
      <c r="W382" s="28"/>
      <c r="X382" s="27"/>
      <c r="Y382" s="28"/>
      <c r="Z382" s="27"/>
      <c r="AA382" s="28"/>
      <c r="AB382" s="27"/>
      <c r="AC382" s="28"/>
      <c r="AD382" s="27"/>
      <c r="AE382" s="28"/>
      <c r="AF382" s="44" t="s">
        <v>79</v>
      </c>
      <c r="AG382" s="44" t="s">
        <v>207</v>
      </c>
      <c r="AH382" s="145"/>
      <c r="AI382" s="145"/>
      <c r="AJ382" s="145"/>
      <c r="AK382" s="147"/>
      <c r="AL382" s="20"/>
      <c r="AM382" s="20"/>
      <c r="AN382" s="20"/>
      <c r="AO382" s="20"/>
      <c r="AP382" s="20"/>
      <c r="AQ382" s="145"/>
    </row>
    <row r="383" spans="1:43" s="21" customFormat="1">
      <c r="A383" s="43" t="s">
        <v>159</v>
      </c>
      <c r="B383" s="11" t="s">
        <v>68</v>
      </c>
      <c r="C383" s="11" t="s">
        <v>132</v>
      </c>
      <c r="D383" s="13">
        <v>111.81818181818183</v>
      </c>
      <c r="E383" s="15" t="s">
        <v>70</v>
      </c>
      <c r="F383" s="11" t="s">
        <v>71</v>
      </c>
      <c r="G383" s="11" t="s">
        <v>72</v>
      </c>
      <c r="H383" s="18" t="s">
        <v>108</v>
      </c>
      <c r="I383" s="18" t="s">
        <v>109</v>
      </c>
      <c r="J383" s="24">
        <v>64.5</v>
      </c>
      <c r="K383" s="25">
        <v>0.42</v>
      </c>
      <c r="L383" s="24"/>
      <c r="M383" s="25"/>
      <c r="N383" s="24">
        <v>21.5</v>
      </c>
      <c r="O383" s="25">
        <v>0.14000000000000001</v>
      </c>
      <c r="P383" s="24"/>
      <c r="Q383" s="25"/>
      <c r="R383" s="24"/>
      <c r="S383" s="26"/>
      <c r="T383" s="24">
        <v>64.5</v>
      </c>
      <c r="U383" s="26">
        <v>0.42</v>
      </c>
      <c r="V383" s="24"/>
      <c r="W383" s="26"/>
      <c r="X383" s="24"/>
      <c r="Y383" s="26"/>
      <c r="Z383" s="24"/>
      <c r="AA383" s="26"/>
      <c r="AB383" s="24">
        <v>17.2</v>
      </c>
      <c r="AC383" s="26">
        <v>0.11</v>
      </c>
      <c r="AD383" s="24"/>
      <c r="AE383" s="26"/>
      <c r="AF383" s="29" t="s">
        <v>79</v>
      </c>
      <c r="AG383" s="11" t="s">
        <v>80</v>
      </c>
      <c r="AH383" s="18"/>
      <c r="AI383" s="21" t="s">
        <v>81</v>
      </c>
      <c r="AL383" s="21" t="s">
        <v>112</v>
      </c>
      <c r="AN383" s="36">
        <v>1.0900000000000001</v>
      </c>
      <c r="AO383" s="31"/>
      <c r="AP383" s="23" t="s">
        <v>112</v>
      </c>
      <c r="AQ383" s="21" t="s">
        <v>118</v>
      </c>
    </row>
    <row r="384" spans="1:43" s="21" customFormat="1">
      <c r="A384" s="43" t="s">
        <v>159</v>
      </c>
      <c r="B384" s="44" t="s">
        <v>530</v>
      </c>
      <c r="C384" s="46" t="s">
        <v>132</v>
      </c>
      <c r="D384" s="85"/>
      <c r="E384" s="143" t="s">
        <v>465</v>
      </c>
      <c r="F384" s="44" t="s">
        <v>71</v>
      </c>
      <c r="G384" s="46" t="s">
        <v>72</v>
      </c>
      <c r="H384" s="56" t="s">
        <v>591</v>
      </c>
      <c r="I384" s="20" t="s">
        <v>690</v>
      </c>
      <c r="J384" s="27">
        <v>62.149999999999991</v>
      </c>
      <c r="K384" s="28">
        <v>0.28000000000000003</v>
      </c>
      <c r="L384" s="27"/>
      <c r="M384" s="28"/>
      <c r="N384" s="27">
        <v>62.149999999999991</v>
      </c>
      <c r="O384" s="28">
        <v>0.25</v>
      </c>
      <c r="P384" s="27"/>
      <c r="Q384" s="28"/>
      <c r="R384" s="27"/>
      <c r="S384" s="28"/>
      <c r="T384" s="27">
        <v>44</v>
      </c>
      <c r="U384" s="28">
        <v>0.25</v>
      </c>
      <c r="V384" s="27"/>
      <c r="W384" s="28"/>
      <c r="X384" s="27"/>
      <c r="Y384" s="28"/>
      <c r="Z384" s="27"/>
      <c r="AA384" s="28"/>
      <c r="AB384" s="27">
        <v>19</v>
      </c>
      <c r="AC384" s="28">
        <v>0.25</v>
      </c>
      <c r="AD384" s="27"/>
      <c r="AE384" s="28"/>
      <c r="AF384" s="44" t="s">
        <v>79</v>
      </c>
      <c r="AG384" s="44" t="s">
        <v>80</v>
      </c>
      <c r="AH384" s="145"/>
      <c r="AI384" s="145" t="s">
        <v>593</v>
      </c>
      <c r="AJ384" s="146"/>
      <c r="AK384" s="147">
        <v>3296</v>
      </c>
      <c r="AL384" s="10"/>
      <c r="AM384" s="10"/>
      <c r="AN384" s="10"/>
      <c r="AO384" s="10"/>
      <c r="AP384" s="10"/>
      <c r="AQ384" s="145" t="s">
        <v>596</v>
      </c>
    </row>
    <row r="385" spans="1:43" s="21" customFormat="1">
      <c r="A385" s="43" t="s">
        <v>159</v>
      </c>
      <c r="B385" s="44" t="s">
        <v>530</v>
      </c>
      <c r="C385" s="46" t="s">
        <v>132</v>
      </c>
      <c r="D385" s="85"/>
      <c r="E385" s="143" t="s">
        <v>465</v>
      </c>
      <c r="F385" s="44" t="s">
        <v>298</v>
      </c>
      <c r="G385" s="44"/>
      <c r="H385" s="56" t="s">
        <v>769</v>
      </c>
      <c r="I385" s="20" t="s">
        <v>842</v>
      </c>
      <c r="J385" s="27">
        <v>60</v>
      </c>
      <c r="K385" s="28"/>
      <c r="L385" s="27"/>
      <c r="M385" s="28"/>
      <c r="N385" s="27">
        <v>60</v>
      </c>
      <c r="O385" s="28"/>
      <c r="P385" s="84"/>
      <c r="Q385" s="28"/>
      <c r="R385" s="27"/>
      <c r="S385" s="28"/>
      <c r="T385" s="27"/>
      <c r="U385" s="28"/>
      <c r="V385" s="27"/>
      <c r="W385" s="28"/>
      <c r="X385" s="27"/>
      <c r="Y385" s="28"/>
      <c r="Z385" s="27"/>
      <c r="AA385" s="28"/>
      <c r="AB385" s="27"/>
      <c r="AC385" s="28"/>
      <c r="AD385" s="27"/>
      <c r="AE385" s="28"/>
      <c r="AF385" s="44" t="s">
        <v>79</v>
      </c>
      <c r="AG385" s="44" t="s">
        <v>207</v>
      </c>
      <c r="AH385" s="145"/>
      <c r="AI385" s="145"/>
      <c r="AJ385" s="145"/>
      <c r="AK385" s="147"/>
      <c r="AL385" s="20"/>
      <c r="AM385" s="20"/>
      <c r="AN385" s="20"/>
      <c r="AO385" s="20"/>
      <c r="AP385" s="20"/>
      <c r="AQ385" s="145"/>
    </row>
    <row r="386" spans="1:43" s="21" customFormat="1">
      <c r="A386" s="43" t="s">
        <v>160</v>
      </c>
      <c r="B386" s="11" t="s">
        <v>68</v>
      </c>
      <c r="C386" s="11" t="s">
        <v>132</v>
      </c>
      <c r="D386" s="13">
        <v>676.5</v>
      </c>
      <c r="E386" s="15" t="s">
        <v>70</v>
      </c>
      <c r="F386" s="11" t="s">
        <v>71</v>
      </c>
      <c r="G386" s="11" t="s">
        <v>72</v>
      </c>
      <c r="H386" s="18" t="s">
        <v>108</v>
      </c>
      <c r="I386" s="18" t="s">
        <v>109</v>
      </c>
      <c r="J386" s="24">
        <v>147.15</v>
      </c>
      <c r="K386" s="25">
        <v>5.86</v>
      </c>
      <c r="L386" s="24"/>
      <c r="M386" s="25"/>
      <c r="N386" s="24"/>
      <c r="O386" s="25"/>
      <c r="P386" s="24">
        <v>16.350000000000001</v>
      </c>
      <c r="Q386" s="25">
        <v>0.64</v>
      </c>
      <c r="R386" s="24"/>
      <c r="S386" s="26"/>
      <c r="T386" s="24"/>
      <c r="U386" s="26"/>
      <c r="V386" s="24"/>
      <c r="W386" s="26"/>
      <c r="X386" s="24"/>
      <c r="Y386" s="26"/>
      <c r="Z386" s="24"/>
      <c r="AA386" s="26"/>
      <c r="AB386" s="24"/>
      <c r="AC386" s="26"/>
      <c r="AD386" s="24"/>
      <c r="AE386" s="26"/>
      <c r="AF386" s="29" t="s">
        <v>79</v>
      </c>
      <c r="AG386" s="11" t="s">
        <v>80</v>
      </c>
      <c r="AH386" s="18"/>
      <c r="AI386" s="21" t="s">
        <v>81</v>
      </c>
      <c r="AL386" s="21" t="s">
        <v>112</v>
      </c>
      <c r="AN386" s="36">
        <v>6.5</v>
      </c>
      <c r="AO386" s="31"/>
      <c r="AP386" s="23" t="s">
        <v>112</v>
      </c>
      <c r="AQ386" s="21" t="s">
        <v>118</v>
      </c>
    </row>
    <row r="387" spans="1:43" s="21" customFormat="1">
      <c r="A387" s="43" t="s">
        <v>160</v>
      </c>
      <c r="B387" s="44" t="s">
        <v>530</v>
      </c>
      <c r="C387" s="46" t="s">
        <v>132</v>
      </c>
      <c r="D387" s="85">
        <v>686.40000000000009</v>
      </c>
      <c r="E387" s="143" t="s">
        <v>465</v>
      </c>
      <c r="F387" s="44" t="s">
        <v>71</v>
      </c>
      <c r="G387" s="46" t="s">
        <v>72</v>
      </c>
      <c r="H387" s="56" t="s">
        <v>591</v>
      </c>
      <c r="I387" s="144" t="s">
        <v>691</v>
      </c>
      <c r="J387" s="27">
        <v>75</v>
      </c>
      <c r="K387" s="28">
        <v>1.9</v>
      </c>
      <c r="L387" s="27"/>
      <c r="M387" s="28"/>
      <c r="N387" s="27">
        <v>75</v>
      </c>
      <c r="O387" s="28">
        <v>1.9</v>
      </c>
      <c r="P387" s="27"/>
      <c r="Q387" s="28"/>
      <c r="R387" s="27"/>
      <c r="S387" s="28"/>
      <c r="T387" s="27"/>
      <c r="U387" s="28"/>
      <c r="V387" s="27"/>
      <c r="W387" s="28"/>
      <c r="X387" s="27"/>
      <c r="Y387" s="28"/>
      <c r="Z387" s="27"/>
      <c r="AA387" s="28"/>
      <c r="AB387" s="27"/>
      <c r="AC387" s="28"/>
      <c r="AD387" s="27"/>
      <c r="AE387" s="28"/>
      <c r="AF387" s="44" t="s">
        <v>79</v>
      </c>
      <c r="AG387" s="44" t="s">
        <v>80</v>
      </c>
      <c r="AH387" s="145"/>
      <c r="AI387" s="145" t="s">
        <v>593</v>
      </c>
      <c r="AJ387" s="146" t="s">
        <v>617</v>
      </c>
      <c r="AK387" s="147">
        <v>12160</v>
      </c>
      <c r="AL387" s="10"/>
      <c r="AM387" s="10"/>
      <c r="AN387" s="10"/>
      <c r="AO387" s="10"/>
      <c r="AP387" s="10"/>
      <c r="AQ387" s="145" t="s">
        <v>596</v>
      </c>
    </row>
    <row r="388" spans="1:43" s="21" customFormat="1">
      <c r="A388" s="43" t="s">
        <v>160</v>
      </c>
      <c r="B388" s="44" t="s">
        <v>530</v>
      </c>
      <c r="C388" s="46" t="s">
        <v>132</v>
      </c>
      <c r="D388" s="85"/>
      <c r="E388" s="143" t="s">
        <v>465</v>
      </c>
      <c r="F388" s="44" t="s">
        <v>298</v>
      </c>
      <c r="G388" s="44"/>
      <c r="H388" s="56" t="s">
        <v>769</v>
      </c>
      <c r="I388" s="144" t="s">
        <v>843</v>
      </c>
      <c r="J388" s="27">
        <v>64.826999999999998</v>
      </c>
      <c r="K388" s="28"/>
      <c r="L388" s="27"/>
      <c r="M388" s="28"/>
      <c r="N388" s="27">
        <v>64.826999999999998</v>
      </c>
      <c r="O388" s="28"/>
      <c r="P388" s="27"/>
      <c r="Q388" s="28"/>
      <c r="R388" s="27"/>
      <c r="S388" s="28"/>
      <c r="T388" s="27"/>
      <c r="U388" s="28"/>
      <c r="V388" s="27"/>
      <c r="W388" s="28"/>
      <c r="X388" s="27"/>
      <c r="Y388" s="28"/>
      <c r="Z388" s="27"/>
      <c r="AA388" s="28"/>
      <c r="AB388" s="27"/>
      <c r="AC388" s="28"/>
      <c r="AD388" s="27"/>
      <c r="AE388" s="28"/>
      <c r="AF388" s="44" t="s">
        <v>79</v>
      </c>
      <c r="AG388" s="44" t="s">
        <v>207</v>
      </c>
      <c r="AH388" s="145"/>
      <c r="AI388" s="145"/>
      <c r="AJ388" s="145"/>
      <c r="AK388" s="147"/>
      <c r="AL388" s="20"/>
      <c r="AM388" s="20"/>
      <c r="AN388" s="20"/>
      <c r="AO388" s="20"/>
      <c r="AP388" s="20"/>
      <c r="AQ388" s="145"/>
    </row>
    <row r="389" spans="1:43" s="21" customFormat="1">
      <c r="A389" s="21" t="s">
        <v>241</v>
      </c>
      <c r="B389" s="58" t="s">
        <v>68</v>
      </c>
      <c r="C389" s="58" t="s">
        <v>67</v>
      </c>
      <c r="D389" s="63"/>
      <c r="E389" s="15" t="s">
        <v>259</v>
      </c>
      <c r="F389" s="11" t="s">
        <v>71</v>
      </c>
      <c r="G389" s="58" t="s">
        <v>266</v>
      </c>
      <c r="H389" s="64"/>
      <c r="I389" s="64" t="s">
        <v>273</v>
      </c>
      <c r="J389" s="24">
        <v>591.25</v>
      </c>
      <c r="K389" s="65"/>
      <c r="L389" s="24">
        <v>693.55989999999997</v>
      </c>
      <c r="M389" s="65"/>
      <c r="N389" s="24">
        <v>0</v>
      </c>
      <c r="O389" s="65"/>
      <c r="P389" s="24">
        <v>208.4511</v>
      </c>
      <c r="Q389" s="65"/>
      <c r="R389" s="24">
        <v>0</v>
      </c>
      <c r="S389" s="65"/>
      <c r="T389" s="24">
        <v>0</v>
      </c>
      <c r="U389" s="65"/>
      <c r="V389" s="24">
        <v>0</v>
      </c>
      <c r="W389" s="65"/>
      <c r="X389" s="24">
        <v>0</v>
      </c>
      <c r="Y389" s="65"/>
      <c r="Z389" s="24">
        <v>0</v>
      </c>
      <c r="AA389" s="65"/>
      <c r="AB389" s="24">
        <v>0</v>
      </c>
      <c r="AC389" s="65"/>
      <c r="AD389" s="24">
        <v>0</v>
      </c>
      <c r="AE389" s="65"/>
      <c r="AF389" s="11" t="s">
        <v>261</v>
      </c>
      <c r="AG389" s="11" t="s">
        <v>80</v>
      </c>
      <c r="AH389" s="64"/>
      <c r="AI389" s="11"/>
      <c r="AJ389" s="11"/>
      <c r="AN389" s="36"/>
      <c r="AO389" s="31"/>
      <c r="AP389" s="23"/>
      <c r="AQ389" s="21" t="s">
        <v>274</v>
      </c>
    </row>
    <row r="390" spans="1:43" s="21" customFormat="1">
      <c r="A390" s="21" t="s">
        <v>241</v>
      </c>
      <c r="B390" s="11" t="s">
        <v>68</v>
      </c>
      <c r="C390" s="11" t="s">
        <v>67</v>
      </c>
      <c r="D390" s="13"/>
      <c r="E390" s="15" t="s">
        <v>70</v>
      </c>
      <c r="F390" s="11" t="s">
        <v>225</v>
      </c>
      <c r="G390" s="11" t="s">
        <v>231</v>
      </c>
      <c r="H390" s="18" t="s">
        <v>233</v>
      </c>
      <c r="I390" s="18" t="s">
        <v>234</v>
      </c>
      <c r="J390" s="24">
        <v>1419</v>
      </c>
      <c r="K390" s="25">
        <v>100</v>
      </c>
      <c r="L390" s="24"/>
      <c r="M390" s="25"/>
      <c r="N390" s="24"/>
      <c r="O390" s="25"/>
      <c r="P390" s="24"/>
      <c r="Q390" s="26"/>
      <c r="R390" s="24"/>
      <c r="S390" s="26"/>
      <c r="T390" s="24"/>
      <c r="U390" s="26"/>
      <c r="V390" s="24"/>
      <c r="W390" s="26"/>
      <c r="X390" s="24"/>
      <c r="Y390" s="26"/>
      <c r="Z390" s="24"/>
      <c r="AA390" s="26"/>
      <c r="AB390" s="24"/>
      <c r="AC390" s="26"/>
      <c r="AD390" s="24"/>
      <c r="AE390" s="26"/>
      <c r="AF390" s="29" t="s">
        <v>79</v>
      </c>
      <c r="AG390" s="11" t="s">
        <v>207</v>
      </c>
      <c r="AH390" s="18"/>
      <c r="AI390" s="11"/>
      <c r="AJ390" s="11"/>
      <c r="AL390" s="21" t="s">
        <v>112</v>
      </c>
      <c r="AN390" s="36">
        <v>100</v>
      </c>
      <c r="AO390" s="31"/>
      <c r="AP390" s="23" t="s">
        <v>112</v>
      </c>
    </row>
    <row r="391" spans="1:43" s="21" customFormat="1">
      <c r="A391" s="21" t="s">
        <v>241</v>
      </c>
      <c r="B391" s="55" t="s">
        <v>322</v>
      </c>
      <c r="C391" s="46" t="s">
        <v>69</v>
      </c>
      <c r="D391" s="96" t="s">
        <v>112</v>
      </c>
      <c r="E391" s="43" t="s">
        <v>423</v>
      </c>
      <c r="F391" s="44" t="s">
        <v>298</v>
      </c>
      <c r="G391" s="44" t="s">
        <v>424</v>
      </c>
      <c r="H391" s="56" t="s">
        <v>425</v>
      </c>
      <c r="I391" s="56"/>
      <c r="J391" s="27">
        <v>0</v>
      </c>
      <c r="K391" s="28">
        <v>0</v>
      </c>
      <c r="L391" s="27">
        <v>279.5</v>
      </c>
      <c r="M391" s="28">
        <v>0</v>
      </c>
      <c r="N391" s="27">
        <v>0</v>
      </c>
      <c r="O391" s="28">
        <v>0</v>
      </c>
      <c r="P391" s="27">
        <v>279.5</v>
      </c>
      <c r="Q391" s="28">
        <v>0</v>
      </c>
      <c r="R391" s="27">
        <v>0</v>
      </c>
      <c r="S391" s="28">
        <v>0</v>
      </c>
      <c r="T391" s="27">
        <v>0</v>
      </c>
      <c r="U391" s="28">
        <v>0</v>
      </c>
      <c r="V391" s="27">
        <v>0</v>
      </c>
      <c r="W391" s="28">
        <v>0</v>
      </c>
      <c r="X391" s="27">
        <v>0</v>
      </c>
      <c r="Y391" s="28">
        <v>0</v>
      </c>
      <c r="Z391" s="27">
        <v>0</v>
      </c>
      <c r="AA391" s="28">
        <v>0</v>
      </c>
      <c r="AB391" s="27">
        <v>0</v>
      </c>
      <c r="AC391" s="28">
        <v>0</v>
      </c>
      <c r="AD391" s="27">
        <v>0</v>
      </c>
      <c r="AE391" s="28">
        <v>0</v>
      </c>
      <c r="AF391" s="44" t="s">
        <v>79</v>
      </c>
      <c r="AG391" s="44" t="s">
        <v>207</v>
      </c>
      <c r="AH391" s="43" t="s">
        <v>112</v>
      </c>
      <c r="AI391" s="43" t="s">
        <v>112</v>
      </c>
      <c r="AJ391" s="82"/>
      <c r="AK391" s="86" t="s">
        <v>112</v>
      </c>
      <c r="AQ391" s="20" t="s">
        <v>427</v>
      </c>
    </row>
    <row r="392" spans="1:43" s="21" customFormat="1">
      <c r="A392" s="21" t="s">
        <v>241</v>
      </c>
      <c r="B392" s="55" t="s">
        <v>322</v>
      </c>
      <c r="C392" s="46" t="s">
        <v>69</v>
      </c>
      <c r="D392" s="96">
        <v>3415.1</v>
      </c>
      <c r="E392" s="43" t="s">
        <v>432</v>
      </c>
      <c r="F392" s="44" t="s">
        <v>203</v>
      </c>
      <c r="G392" s="44" t="s">
        <v>72</v>
      </c>
      <c r="H392" s="56" t="s">
        <v>109</v>
      </c>
      <c r="I392" s="56"/>
      <c r="J392" s="27">
        <v>105.79458823529411</v>
      </c>
      <c r="K392" s="28">
        <v>1.7953772685441727</v>
      </c>
      <c r="L392" s="27">
        <v>63.719529411764704</v>
      </c>
      <c r="M392" s="28">
        <v>1.0813463767520861</v>
      </c>
      <c r="N392" s="27">
        <v>63.719529411764704</v>
      </c>
      <c r="O392" s="28">
        <v>1.0813463767520861</v>
      </c>
      <c r="P392" s="27">
        <v>37.937882352941173</v>
      </c>
      <c r="Q392" s="28">
        <v>0.64382132138636738</v>
      </c>
      <c r="R392" s="84">
        <v>0</v>
      </c>
      <c r="S392" s="85">
        <v>0</v>
      </c>
      <c r="T392" s="27">
        <v>0</v>
      </c>
      <c r="U392" s="28">
        <v>0</v>
      </c>
      <c r="V392" s="27">
        <v>0</v>
      </c>
      <c r="W392" s="28">
        <v>0</v>
      </c>
      <c r="X392" s="27">
        <v>0</v>
      </c>
      <c r="Y392" s="28">
        <v>0</v>
      </c>
      <c r="Z392" s="27">
        <v>0</v>
      </c>
      <c r="AA392" s="28">
        <v>0</v>
      </c>
      <c r="AB392" s="27">
        <v>0</v>
      </c>
      <c r="AC392" s="28">
        <v>0</v>
      </c>
      <c r="AD392" s="27">
        <v>0</v>
      </c>
      <c r="AE392" s="28">
        <v>0</v>
      </c>
      <c r="AF392" s="44" t="s">
        <v>261</v>
      </c>
      <c r="AG392" s="44" t="s">
        <v>80</v>
      </c>
      <c r="AH392" s="43" t="s">
        <v>434</v>
      </c>
      <c r="AI392" s="43" t="s">
        <v>337</v>
      </c>
      <c r="AJ392" s="82">
        <v>407.4</v>
      </c>
      <c r="AK392" s="86" t="s">
        <v>112</v>
      </c>
      <c r="AM392" s="40"/>
      <c r="AN392" s="40"/>
      <c r="AO392" s="40"/>
      <c r="AP392" s="40"/>
      <c r="AQ392" s="20" t="s">
        <v>332</v>
      </c>
    </row>
    <row r="393" spans="1:43" s="21" customFormat="1">
      <c r="A393" s="21" t="s">
        <v>241</v>
      </c>
      <c r="B393" s="55" t="s">
        <v>322</v>
      </c>
      <c r="C393" s="46" t="s">
        <v>69</v>
      </c>
      <c r="D393" s="96">
        <v>3415.1</v>
      </c>
      <c r="E393" s="43" t="s">
        <v>432</v>
      </c>
      <c r="F393" s="44" t="s">
        <v>203</v>
      </c>
      <c r="G393" s="44" t="s">
        <v>170</v>
      </c>
      <c r="H393" s="56" t="s">
        <v>109</v>
      </c>
      <c r="I393" s="56"/>
      <c r="J393" s="27">
        <v>793.45941176470592</v>
      </c>
      <c r="K393" s="28">
        <v>13.465329514081295</v>
      </c>
      <c r="L393" s="27">
        <v>477.89647058823533</v>
      </c>
      <c r="M393" s="28">
        <v>8.1100978256406471</v>
      </c>
      <c r="N393" s="27">
        <v>477.89647058823533</v>
      </c>
      <c r="O393" s="28">
        <v>8.1100978256406471</v>
      </c>
      <c r="P393" s="27">
        <v>284.53411764705879</v>
      </c>
      <c r="Q393" s="28">
        <v>4.8286599103977554</v>
      </c>
      <c r="R393" s="84">
        <v>0</v>
      </c>
      <c r="S393" s="85">
        <v>0</v>
      </c>
      <c r="T393" s="27">
        <v>0</v>
      </c>
      <c r="U393" s="28">
        <v>0</v>
      </c>
      <c r="V393" s="27">
        <v>0</v>
      </c>
      <c r="W393" s="28">
        <v>0</v>
      </c>
      <c r="X393" s="27">
        <v>0</v>
      </c>
      <c r="Y393" s="28">
        <v>0</v>
      </c>
      <c r="Z393" s="27">
        <v>0</v>
      </c>
      <c r="AA393" s="28">
        <v>0</v>
      </c>
      <c r="AB393" s="27">
        <v>0</v>
      </c>
      <c r="AC393" s="28">
        <v>0</v>
      </c>
      <c r="AD393" s="27">
        <v>0</v>
      </c>
      <c r="AE393" s="28">
        <v>0</v>
      </c>
      <c r="AF393" s="44" t="s">
        <v>261</v>
      </c>
      <c r="AG393" s="44" t="s">
        <v>80</v>
      </c>
      <c r="AH393" s="43" t="s">
        <v>434</v>
      </c>
      <c r="AI393" s="43" t="s">
        <v>112</v>
      </c>
      <c r="AJ393" s="82">
        <v>407.4</v>
      </c>
      <c r="AK393" s="86" t="s">
        <v>443</v>
      </c>
      <c r="AM393" s="40"/>
      <c r="AN393" s="40"/>
      <c r="AO393" s="40"/>
      <c r="AP393" s="40"/>
      <c r="AQ393" s="20" t="s">
        <v>332</v>
      </c>
    </row>
    <row r="394" spans="1:43" s="21" customFormat="1">
      <c r="A394" s="21" t="s">
        <v>241</v>
      </c>
      <c r="B394" s="170" t="s">
        <v>551</v>
      </c>
      <c r="C394" s="16" t="s">
        <v>550</v>
      </c>
      <c r="D394" s="171" t="s">
        <v>552</v>
      </c>
      <c r="E394" s="172"/>
      <c r="F394" s="16" t="s">
        <v>570</v>
      </c>
      <c r="G394" s="16" t="s">
        <v>567</v>
      </c>
      <c r="H394" s="19" t="s">
        <v>568</v>
      </c>
      <c r="I394" s="173" t="s">
        <v>576</v>
      </c>
      <c r="J394" s="104">
        <v>830</v>
      </c>
      <c r="K394" s="102"/>
      <c r="L394" s="104"/>
      <c r="M394" s="102"/>
      <c r="N394" s="174"/>
      <c r="O394" s="176"/>
      <c r="P394" s="177"/>
      <c r="Q394" s="176"/>
      <c r="R394" s="177"/>
      <c r="S394" s="176"/>
      <c r="T394" s="177"/>
      <c r="U394" s="176"/>
      <c r="V394" s="177"/>
      <c r="W394" s="176"/>
      <c r="X394" s="177"/>
      <c r="Y394" s="176"/>
      <c r="Z394" s="177"/>
      <c r="AA394" s="176"/>
      <c r="AB394" s="177"/>
      <c r="AC394" s="176"/>
      <c r="AD394" s="177"/>
      <c r="AE394" s="176"/>
      <c r="AF394" s="170" t="s">
        <v>555</v>
      </c>
      <c r="AG394" s="170" t="s">
        <v>556</v>
      </c>
      <c r="AH394" s="178"/>
      <c r="AI394" s="52"/>
      <c r="AJ394" s="52"/>
      <c r="AK394" s="178"/>
      <c r="AL394" s="52"/>
      <c r="AM394" s="52"/>
      <c r="AN394" s="52"/>
      <c r="AO394" s="52"/>
      <c r="AP394" s="52"/>
      <c r="AQ394" s="181" t="s">
        <v>579</v>
      </c>
    </row>
    <row r="395" spans="1:43" s="21" customFormat="1">
      <c r="A395" s="43" t="s">
        <v>692</v>
      </c>
      <c r="B395" s="44" t="s">
        <v>530</v>
      </c>
      <c r="C395" s="46"/>
      <c r="D395" s="85"/>
      <c r="E395" s="143" t="s">
        <v>465</v>
      </c>
      <c r="F395" s="44"/>
      <c r="G395" s="44" t="s">
        <v>72</v>
      </c>
      <c r="H395" s="56" t="s">
        <v>109</v>
      </c>
      <c r="I395" s="144"/>
      <c r="J395" s="27">
        <v>61.5</v>
      </c>
      <c r="K395" s="28"/>
      <c r="L395" s="27"/>
      <c r="M395" s="28"/>
      <c r="N395" s="27"/>
      <c r="O395" s="28"/>
      <c r="P395" s="27"/>
      <c r="Q395" s="28"/>
      <c r="R395" s="27">
        <v>27.6</v>
      </c>
      <c r="S395" s="28"/>
      <c r="T395" s="27"/>
      <c r="U395" s="28"/>
      <c r="V395" s="27"/>
      <c r="W395" s="28"/>
      <c r="X395" s="27"/>
      <c r="Y395" s="28"/>
      <c r="Z395" s="27">
        <v>9.9</v>
      </c>
      <c r="AA395" s="28"/>
      <c r="AB395" s="27"/>
      <c r="AC395" s="28"/>
      <c r="AD395" s="27"/>
      <c r="AE395" s="28"/>
      <c r="AF395" s="44"/>
      <c r="AG395" s="44"/>
      <c r="AH395" s="145"/>
      <c r="AI395" s="145" t="s">
        <v>593</v>
      </c>
      <c r="AJ395" s="145"/>
      <c r="AK395" s="147"/>
      <c r="AL395" s="10"/>
      <c r="AM395" s="10"/>
      <c r="AN395" s="10"/>
      <c r="AO395" s="10"/>
      <c r="AP395" s="10"/>
      <c r="AQ395" s="145"/>
    </row>
    <row r="396" spans="1:43" s="21" customFormat="1">
      <c r="A396" s="43" t="s">
        <v>692</v>
      </c>
      <c r="B396" s="44" t="s">
        <v>530</v>
      </c>
      <c r="C396" s="46" t="s">
        <v>132</v>
      </c>
      <c r="D396" s="85"/>
      <c r="E396" s="143" t="s">
        <v>465</v>
      </c>
      <c r="F396" s="44" t="s">
        <v>298</v>
      </c>
      <c r="G396" s="44"/>
      <c r="H396" s="56" t="s">
        <v>769</v>
      </c>
      <c r="I396" s="144" t="s">
        <v>844</v>
      </c>
      <c r="J396" s="27">
        <v>60</v>
      </c>
      <c r="K396" s="28"/>
      <c r="L396" s="27"/>
      <c r="M396" s="28"/>
      <c r="N396" s="27">
        <v>60</v>
      </c>
      <c r="O396" s="28"/>
      <c r="P396" s="27"/>
      <c r="Q396" s="28"/>
      <c r="R396" s="27"/>
      <c r="S396" s="28"/>
      <c r="T396" s="27"/>
      <c r="U396" s="28"/>
      <c r="V396" s="27"/>
      <c r="W396" s="28"/>
      <c r="X396" s="27"/>
      <c r="Y396" s="28"/>
      <c r="Z396" s="27"/>
      <c r="AA396" s="28"/>
      <c r="AB396" s="27"/>
      <c r="AC396" s="28"/>
      <c r="AD396" s="27"/>
      <c r="AE396" s="28"/>
      <c r="AF396" s="44" t="s">
        <v>79</v>
      </c>
      <c r="AG396" s="44" t="s">
        <v>207</v>
      </c>
      <c r="AH396" s="145"/>
      <c r="AI396" s="145"/>
      <c r="AJ396" s="145"/>
      <c r="AK396" s="147"/>
      <c r="AL396" s="20"/>
      <c r="AM396" s="20"/>
      <c r="AN396" s="20"/>
      <c r="AO396" s="20"/>
      <c r="AP396" s="20"/>
      <c r="AQ396" s="145"/>
    </row>
    <row r="397" spans="1:43" s="21" customFormat="1">
      <c r="A397" s="21" t="s">
        <v>161</v>
      </c>
      <c r="B397" s="11" t="s">
        <v>68</v>
      </c>
      <c r="C397" s="11" t="s">
        <v>132</v>
      </c>
      <c r="D397" s="13"/>
      <c r="E397" s="15" t="s">
        <v>70</v>
      </c>
      <c r="F397" s="11" t="s">
        <v>71</v>
      </c>
      <c r="G397" s="11" t="s">
        <v>72</v>
      </c>
      <c r="H397" s="18" t="s">
        <v>108</v>
      </c>
      <c r="I397" s="18" t="s">
        <v>109</v>
      </c>
      <c r="J397" s="24">
        <v>119.9</v>
      </c>
      <c r="K397" s="25">
        <v>1.41</v>
      </c>
      <c r="L397" s="24"/>
      <c r="M397" s="25"/>
      <c r="N397" s="24"/>
      <c r="O397" s="25"/>
      <c r="P397" s="24">
        <v>16.350000000000001</v>
      </c>
      <c r="Q397" s="26">
        <v>0.19</v>
      </c>
      <c r="R397" s="24"/>
      <c r="S397" s="26"/>
      <c r="T397" s="24"/>
      <c r="U397" s="26"/>
      <c r="V397" s="24"/>
      <c r="W397" s="26"/>
      <c r="X397" s="24"/>
      <c r="Y397" s="26"/>
      <c r="Z397" s="24"/>
      <c r="AA397" s="26"/>
      <c r="AB397" s="24"/>
      <c r="AC397" s="26"/>
      <c r="AD397" s="24"/>
      <c r="AE397" s="26"/>
      <c r="AF397" s="29" t="s">
        <v>79</v>
      </c>
      <c r="AG397" s="11" t="s">
        <v>80</v>
      </c>
      <c r="AH397" s="18"/>
      <c r="AI397" s="21" t="s">
        <v>81</v>
      </c>
      <c r="AL397" s="21" t="s">
        <v>112</v>
      </c>
      <c r="AN397" s="36">
        <v>1.6</v>
      </c>
      <c r="AO397" s="31"/>
      <c r="AP397" s="23" t="s">
        <v>112</v>
      </c>
      <c r="AQ397" s="21" t="s">
        <v>128</v>
      </c>
    </row>
    <row r="398" spans="1:43" s="21" customFormat="1">
      <c r="A398" s="21" t="s">
        <v>161</v>
      </c>
      <c r="B398" s="11" t="s">
        <v>68</v>
      </c>
      <c r="C398" s="11" t="s">
        <v>67</v>
      </c>
      <c r="D398" s="13"/>
      <c r="E398" s="15" t="s">
        <v>70</v>
      </c>
      <c r="F398" s="11" t="s">
        <v>71</v>
      </c>
      <c r="G398" s="11" t="s">
        <v>170</v>
      </c>
      <c r="H398" s="17" t="s">
        <v>176</v>
      </c>
      <c r="I398" s="18" t="s">
        <v>177</v>
      </c>
      <c r="J398" s="24">
        <v>287.02499999999998</v>
      </c>
      <c r="K398" s="25">
        <v>3</v>
      </c>
      <c r="L398" s="24"/>
      <c r="M398" s="25"/>
      <c r="N398" s="24"/>
      <c r="O398" s="25"/>
      <c r="P398" s="24"/>
      <c r="Q398" s="25"/>
      <c r="R398" s="24"/>
      <c r="S398" s="26"/>
      <c r="T398" s="24"/>
      <c r="U398" s="26"/>
      <c r="V398" s="24"/>
      <c r="W398" s="26"/>
      <c r="X398" s="24"/>
      <c r="Y398" s="26"/>
      <c r="Z398" s="24"/>
      <c r="AA398" s="26"/>
      <c r="AB398" s="24"/>
      <c r="AC398" s="26"/>
      <c r="AD398" s="24"/>
      <c r="AE398" s="26"/>
      <c r="AF398" s="29" t="s">
        <v>79</v>
      </c>
      <c r="AG398" s="11" t="s">
        <v>80</v>
      </c>
      <c r="AH398" s="18"/>
      <c r="AI398" s="21" t="s">
        <v>81</v>
      </c>
      <c r="AL398" s="21" t="s">
        <v>188</v>
      </c>
      <c r="AM398" s="21" t="s">
        <v>181</v>
      </c>
      <c r="AN398" s="36">
        <v>3</v>
      </c>
      <c r="AO398" s="31">
        <v>0.6</v>
      </c>
      <c r="AP398" s="23">
        <v>27.272727272727273</v>
      </c>
    </row>
    <row r="399" spans="1:43" s="21" customFormat="1">
      <c r="A399" s="21" t="s">
        <v>161</v>
      </c>
      <c r="B399" s="11" t="s">
        <v>68</v>
      </c>
      <c r="C399" s="11" t="s">
        <v>67</v>
      </c>
      <c r="D399" s="13"/>
      <c r="E399" s="15" t="s">
        <v>70</v>
      </c>
      <c r="F399" s="11" t="s">
        <v>298</v>
      </c>
      <c r="G399" s="11" t="s">
        <v>221</v>
      </c>
      <c r="H399" s="18" t="s">
        <v>221</v>
      </c>
      <c r="I399" s="18" t="s">
        <v>299</v>
      </c>
      <c r="J399" s="24">
        <v>73.602024999999998</v>
      </c>
      <c r="K399" s="25"/>
      <c r="L399" s="24"/>
      <c r="M399" s="25"/>
      <c r="N399" s="24">
        <v>73.602024999999998</v>
      </c>
      <c r="O399" s="25"/>
      <c r="P399" s="24">
        <v>73.602024999999998</v>
      </c>
      <c r="Q399" s="26"/>
      <c r="R399" s="24"/>
      <c r="S399" s="26"/>
      <c r="T399" s="24"/>
      <c r="U399" s="26"/>
      <c r="V399" s="24"/>
      <c r="W399" s="26"/>
      <c r="X399" s="24"/>
      <c r="Y399" s="26"/>
      <c r="Z399" s="24"/>
      <c r="AA399" s="26"/>
      <c r="AB399" s="24"/>
      <c r="AC399" s="26"/>
      <c r="AD399" s="24"/>
      <c r="AE399" s="26"/>
      <c r="AF399" s="29" t="s">
        <v>79</v>
      </c>
      <c r="AG399" s="11" t="s">
        <v>207</v>
      </c>
      <c r="AH399" s="18"/>
      <c r="AI399" s="11"/>
      <c r="AJ399" s="11"/>
      <c r="AL399" s="21" t="s">
        <v>112</v>
      </c>
      <c r="AN399" s="36">
        <v>0</v>
      </c>
      <c r="AO399" s="31"/>
      <c r="AP399" s="23">
        <v>0</v>
      </c>
    </row>
    <row r="400" spans="1:43" s="21" customFormat="1">
      <c r="A400" s="21" t="s">
        <v>161</v>
      </c>
      <c r="B400" s="44" t="s">
        <v>530</v>
      </c>
      <c r="C400" s="46" t="s">
        <v>69</v>
      </c>
      <c r="D400" s="85">
        <v>570</v>
      </c>
      <c r="E400" s="143" t="s">
        <v>465</v>
      </c>
      <c r="F400" s="44" t="s">
        <v>71</v>
      </c>
      <c r="G400" s="46" t="s">
        <v>72</v>
      </c>
      <c r="H400" s="56" t="s">
        <v>591</v>
      </c>
      <c r="I400" s="144" t="s">
        <v>693</v>
      </c>
      <c r="J400" s="27">
        <v>80.316000000000003</v>
      </c>
      <c r="K400" s="28">
        <v>0.8</v>
      </c>
      <c r="L400" s="27"/>
      <c r="M400" s="28"/>
      <c r="N400" s="27">
        <v>45</v>
      </c>
      <c r="O400" s="28">
        <v>0.8</v>
      </c>
      <c r="P400" s="27"/>
      <c r="Q400" s="28"/>
      <c r="R400" s="27"/>
      <c r="S400" s="28"/>
      <c r="T400" s="27"/>
      <c r="U400" s="28"/>
      <c r="V400" s="27"/>
      <c r="W400" s="28"/>
      <c r="X400" s="27"/>
      <c r="Y400" s="28"/>
      <c r="Z400" s="27"/>
      <c r="AA400" s="28"/>
      <c r="AB400" s="27"/>
      <c r="AC400" s="28"/>
      <c r="AD400" s="27"/>
      <c r="AE400" s="28"/>
      <c r="AF400" s="44" t="s">
        <v>79</v>
      </c>
      <c r="AG400" s="44" t="s">
        <v>80</v>
      </c>
      <c r="AH400" s="145"/>
      <c r="AI400" s="145" t="s">
        <v>593</v>
      </c>
      <c r="AJ400" s="146"/>
      <c r="AK400" s="147">
        <v>5120</v>
      </c>
      <c r="AL400" s="10"/>
      <c r="AM400" s="10"/>
      <c r="AN400" s="10"/>
      <c r="AO400" s="10"/>
      <c r="AP400" s="10"/>
      <c r="AQ400" s="145" t="s">
        <v>644</v>
      </c>
    </row>
    <row r="401" spans="1:43" s="21" customFormat="1">
      <c r="A401" s="32" t="s">
        <v>275</v>
      </c>
      <c r="B401" s="58" t="s">
        <v>68</v>
      </c>
      <c r="C401" s="58" t="s">
        <v>67</v>
      </c>
      <c r="D401" s="63"/>
      <c r="E401" s="15" t="s">
        <v>259</v>
      </c>
      <c r="F401" s="11" t="s">
        <v>71</v>
      </c>
      <c r="G401" s="58" t="s">
        <v>72</v>
      </c>
      <c r="H401" s="64"/>
      <c r="I401" s="64" t="s">
        <v>109</v>
      </c>
      <c r="J401" s="24">
        <v>0</v>
      </c>
      <c r="K401" s="65"/>
      <c r="L401" s="24">
        <v>0</v>
      </c>
      <c r="M401" s="65"/>
      <c r="N401" s="24">
        <v>86</v>
      </c>
      <c r="O401" s="65"/>
      <c r="P401" s="24">
        <v>21.5</v>
      </c>
      <c r="Q401" s="65"/>
      <c r="R401" s="24">
        <v>0</v>
      </c>
      <c r="S401" s="65"/>
      <c r="T401" s="24">
        <v>0</v>
      </c>
      <c r="U401" s="65"/>
      <c r="V401" s="24">
        <v>0</v>
      </c>
      <c r="W401" s="65"/>
      <c r="X401" s="24">
        <v>0</v>
      </c>
      <c r="Y401" s="65"/>
      <c r="Z401" s="24">
        <v>0</v>
      </c>
      <c r="AA401" s="65"/>
      <c r="AB401" s="24">
        <v>0</v>
      </c>
      <c r="AC401" s="65"/>
      <c r="AD401" s="24">
        <v>0</v>
      </c>
      <c r="AE401" s="65"/>
      <c r="AF401" s="11" t="s">
        <v>261</v>
      </c>
      <c r="AG401" s="11" t="s">
        <v>80</v>
      </c>
      <c r="AH401" s="64"/>
      <c r="AI401" s="11"/>
      <c r="AJ401" s="11"/>
      <c r="AN401" s="36"/>
      <c r="AO401" s="31"/>
      <c r="AP401" s="23"/>
      <c r="AQ401" s="21" t="s">
        <v>276</v>
      </c>
    </row>
    <row r="402" spans="1:43" s="21" customFormat="1">
      <c r="A402" s="32" t="s">
        <v>275</v>
      </c>
      <c r="B402" s="55" t="s">
        <v>322</v>
      </c>
      <c r="C402" s="46" t="s">
        <v>69</v>
      </c>
      <c r="D402" s="96" t="s">
        <v>112</v>
      </c>
      <c r="E402" s="43" t="s">
        <v>423</v>
      </c>
      <c r="F402" s="44" t="s">
        <v>298</v>
      </c>
      <c r="G402" s="44" t="s">
        <v>424</v>
      </c>
      <c r="H402" s="56" t="s">
        <v>425</v>
      </c>
      <c r="I402" s="56"/>
      <c r="J402" s="27">
        <v>0</v>
      </c>
      <c r="K402" s="28">
        <v>0</v>
      </c>
      <c r="L402" s="27">
        <v>241.30199999999999</v>
      </c>
      <c r="M402" s="28">
        <v>0</v>
      </c>
      <c r="N402" s="27">
        <v>0</v>
      </c>
      <c r="O402" s="28">
        <v>0</v>
      </c>
      <c r="P402" s="27">
        <v>241.30199999999999</v>
      </c>
      <c r="Q402" s="28">
        <v>0</v>
      </c>
      <c r="R402" s="27">
        <v>0</v>
      </c>
      <c r="S402" s="28">
        <v>0</v>
      </c>
      <c r="T402" s="27">
        <v>0</v>
      </c>
      <c r="U402" s="28">
        <v>0</v>
      </c>
      <c r="V402" s="27">
        <v>0</v>
      </c>
      <c r="W402" s="28">
        <v>0</v>
      </c>
      <c r="X402" s="27">
        <v>0</v>
      </c>
      <c r="Y402" s="28">
        <v>0</v>
      </c>
      <c r="Z402" s="27">
        <v>0</v>
      </c>
      <c r="AA402" s="28">
        <v>0</v>
      </c>
      <c r="AB402" s="27">
        <v>0</v>
      </c>
      <c r="AC402" s="28">
        <v>0</v>
      </c>
      <c r="AD402" s="27">
        <v>0</v>
      </c>
      <c r="AE402" s="28">
        <v>0</v>
      </c>
      <c r="AF402" s="44" t="s">
        <v>79</v>
      </c>
      <c r="AG402" s="44" t="s">
        <v>207</v>
      </c>
      <c r="AH402" s="43" t="s">
        <v>112</v>
      </c>
      <c r="AI402" s="43" t="s">
        <v>112</v>
      </c>
      <c r="AJ402" s="82"/>
      <c r="AK402" s="86" t="s">
        <v>112</v>
      </c>
      <c r="AQ402" s="20" t="s">
        <v>112</v>
      </c>
    </row>
    <row r="403" spans="1:43" s="21" customFormat="1">
      <c r="A403" s="32" t="s">
        <v>275</v>
      </c>
      <c r="B403" s="44" t="s">
        <v>530</v>
      </c>
      <c r="C403" s="46" t="s">
        <v>69</v>
      </c>
      <c r="D403" s="85"/>
      <c r="E403" s="143" t="s">
        <v>484</v>
      </c>
      <c r="F403" s="44" t="s">
        <v>71</v>
      </c>
      <c r="G403" s="46" t="s">
        <v>609</v>
      </c>
      <c r="H403" s="56" t="s">
        <v>591</v>
      </c>
      <c r="I403" s="144" t="s">
        <v>610</v>
      </c>
      <c r="J403" s="27"/>
      <c r="K403" s="28"/>
      <c r="L403" s="27"/>
      <c r="M403" s="28"/>
      <c r="N403" s="27">
        <v>226</v>
      </c>
      <c r="O403" s="28">
        <v>2.4300000000000002</v>
      </c>
      <c r="P403" s="27">
        <v>45.2</v>
      </c>
      <c r="Q403" s="28">
        <v>0.49</v>
      </c>
      <c r="R403" s="27"/>
      <c r="S403" s="28"/>
      <c r="T403" s="27"/>
      <c r="U403" s="28"/>
      <c r="V403" s="27"/>
      <c r="W403" s="28"/>
      <c r="X403" s="27"/>
      <c r="Y403" s="28"/>
      <c r="Z403" s="27"/>
      <c r="AA403" s="28"/>
      <c r="AB403" s="27"/>
      <c r="AC403" s="28"/>
      <c r="AD403" s="27"/>
      <c r="AE403" s="28"/>
      <c r="AF403" s="44" t="s">
        <v>261</v>
      </c>
      <c r="AG403" s="44" t="s">
        <v>80</v>
      </c>
      <c r="AH403" s="145"/>
      <c r="AI403" s="145"/>
      <c r="AJ403" s="146"/>
      <c r="AK403" s="147">
        <v>9344</v>
      </c>
      <c r="AL403" s="10"/>
      <c r="AM403" s="10"/>
      <c r="AN403" s="10"/>
      <c r="AO403" s="10"/>
      <c r="AP403" s="10"/>
      <c r="AQ403" s="145"/>
    </row>
    <row r="404" spans="1:43" s="21" customFormat="1">
      <c r="A404" s="43" t="s">
        <v>694</v>
      </c>
      <c r="B404" s="44" t="s">
        <v>530</v>
      </c>
      <c r="C404" s="46"/>
      <c r="D404" s="85"/>
      <c r="E404" s="143" t="s">
        <v>465</v>
      </c>
      <c r="F404" s="44"/>
      <c r="G404" s="44" t="s">
        <v>72</v>
      </c>
      <c r="H404" s="56" t="s">
        <v>109</v>
      </c>
      <c r="I404" s="144"/>
      <c r="J404" s="27">
        <v>65.400000000000006</v>
      </c>
      <c r="K404" s="28"/>
      <c r="L404" s="27"/>
      <c r="M404" s="28"/>
      <c r="N404" s="27"/>
      <c r="O404" s="28"/>
      <c r="P404" s="84"/>
      <c r="Q404" s="28"/>
      <c r="R404" s="27">
        <v>39</v>
      </c>
      <c r="S404" s="28"/>
      <c r="T404" s="27"/>
      <c r="U404" s="28"/>
      <c r="V404" s="27"/>
      <c r="W404" s="28"/>
      <c r="X404" s="27"/>
      <c r="Y404" s="28"/>
      <c r="Z404" s="27">
        <v>11.6</v>
      </c>
      <c r="AA404" s="28"/>
      <c r="AB404" s="27"/>
      <c r="AC404" s="28"/>
      <c r="AD404" s="27"/>
      <c r="AE404" s="28"/>
      <c r="AF404" s="44"/>
      <c r="AG404" s="44"/>
      <c r="AH404" s="145"/>
      <c r="AI404" s="145" t="s">
        <v>593</v>
      </c>
      <c r="AJ404" s="145"/>
      <c r="AK404" s="147"/>
      <c r="AL404" s="10"/>
      <c r="AM404" s="10"/>
      <c r="AN404" s="10"/>
      <c r="AO404" s="10"/>
      <c r="AP404" s="10"/>
      <c r="AQ404" s="145"/>
    </row>
    <row r="405" spans="1:43" s="21" customFormat="1">
      <c r="A405" s="43" t="s">
        <v>694</v>
      </c>
      <c r="B405" s="44" t="s">
        <v>530</v>
      </c>
      <c r="C405" s="46" t="s">
        <v>132</v>
      </c>
      <c r="D405" s="85"/>
      <c r="E405" s="143" t="s">
        <v>465</v>
      </c>
      <c r="F405" s="44" t="s">
        <v>298</v>
      </c>
      <c r="G405" s="44"/>
      <c r="H405" s="56" t="s">
        <v>769</v>
      </c>
      <c r="I405" s="144" t="s">
        <v>845</v>
      </c>
      <c r="J405" s="27">
        <v>60</v>
      </c>
      <c r="K405" s="28"/>
      <c r="L405" s="27"/>
      <c r="M405" s="28"/>
      <c r="N405" s="27">
        <v>60</v>
      </c>
      <c r="O405" s="28"/>
      <c r="P405" s="84"/>
      <c r="Q405" s="28"/>
      <c r="R405" s="27"/>
      <c r="S405" s="28"/>
      <c r="T405" s="27"/>
      <c r="U405" s="28"/>
      <c r="V405" s="27"/>
      <c r="W405" s="28"/>
      <c r="X405" s="27"/>
      <c r="Y405" s="28"/>
      <c r="Z405" s="27"/>
      <c r="AA405" s="28"/>
      <c r="AB405" s="27"/>
      <c r="AC405" s="28"/>
      <c r="AD405" s="27"/>
      <c r="AE405" s="28"/>
      <c r="AF405" s="44" t="s">
        <v>79</v>
      </c>
      <c r="AG405" s="44" t="s">
        <v>207</v>
      </c>
      <c r="AH405" s="145"/>
      <c r="AI405" s="145"/>
      <c r="AJ405" s="145"/>
      <c r="AK405" s="147"/>
      <c r="AL405" s="20"/>
      <c r="AM405" s="20"/>
      <c r="AN405" s="20"/>
      <c r="AO405" s="20"/>
      <c r="AP405" s="20"/>
      <c r="AQ405" s="145"/>
    </row>
    <row r="406" spans="1:43" s="21" customFormat="1">
      <c r="A406" s="20" t="s">
        <v>355</v>
      </c>
      <c r="B406" s="55" t="s">
        <v>322</v>
      </c>
      <c r="C406" s="46" t="s">
        <v>69</v>
      </c>
      <c r="D406" s="82">
        <v>445.41120000000001</v>
      </c>
      <c r="E406" s="43" t="s">
        <v>323</v>
      </c>
      <c r="F406" s="44" t="s">
        <v>203</v>
      </c>
      <c r="G406" s="44" t="s">
        <v>72</v>
      </c>
      <c r="H406" s="56" t="s">
        <v>109</v>
      </c>
      <c r="I406" s="56"/>
      <c r="J406" s="27">
        <v>47.257803557066467</v>
      </c>
      <c r="K406" s="28">
        <v>0.51983583912773113</v>
      </c>
      <c r="L406" s="27">
        <v>47.257803557066467</v>
      </c>
      <c r="M406" s="28">
        <v>0.51983583912773113</v>
      </c>
      <c r="N406" s="27">
        <v>47.257803557066467</v>
      </c>
      <c r="O406" s="28">
        <v>0.51983583912773113</v>
      </c>
      <c r="P406" s="27">
        <v>15.752601185688825</v>
      </c>
      <c r="Q406" s="28">
        <v>0.17327861304257705</v>
      </c>
      <c r="R406" s="27">
        <v>0</v>
      </c>
      <c r="S406" s="28">
        <v>0</v>
      </c>
      <c r="T406" s="27">
        <v>0</v>
      </c>
      <c r="U406" s="28">
        <v>0</v>
      </c>
      <c r="V406" s="27">
        <v>0</v>
      </c>
      <c r="W406" s="28">
        <v>0</v>
      </c>
      <c r="X406" s="27">
        <v>0</v>
      </c>
      <c r="Y406" s="28">
        <v>0</v>
      </c>
      <c r="Z406" s="27">
        <v>0</v>
      </c>
      <c r="AA406" s="28">
        <v>0</v>
      </c>
      <c r="AB406" s="27">
        <v>0</v>
      </c>
      <c r="AC406" s="28">
        <v>0</v>
      </c>
      <c r="AD406" s="27">
        <v>0</v>
      </c>
      <c r="AE406" s="28">
        <v>0</v>
      </c>
      <c r="AF406" s="44" t="s">
        <v>79</v>
      </c>
      <c r="AG406" s="44" t="s">
        <v>80</v>
      </c>
      <c r="AH406" s="43" t="s">
        <v>112</v>
      </c>
      <c r="AI406" s="43" t="s">
        <v>112</v>
      </c>
      <c r="AJ406" s="82">
        <v>24.497616000000001</v>
      </c>
      <c r="AK406" s="86" t="s">
        <v>112</v>
      </c>
      <c r="AM406" s="20"/>
      <c r="AN406" s="20"/>
      <c r="AO406" s="20"/>
      <c r="AP406" s="20"/>
      <c r="AQ406" s="20" t="s">
        <v>332</v>
      </c>
    </row>
    <row r="407" spans="1:43" s="21" customFormat="1">
      <c r="A407" s="20" t="s">
        <v>355</v>
      </c>
      <c r="B407" s="55" t="s">
        <v>322</v>
      </c>
      <c r="C407" s="46" t="s">
        <v>69</v>
      </c>
      <c r="D407" s="82">
        <v>445.41120000000001</v>
      </c>
      <c r="E407" s="43" t="s">
        <v>323</v>
      </c>
      <c r="F407" s="44" t="s">
        <v>203</v>
      </c>
      <c r="G407" s="44" t="s">
        <v>72</v>
      </c>
      <c r="H407" s="56" t="s">
        <v>329</v>
      </c>
      <c r="I407" s="56"/>
      <c r="J407" s="27">
        <v>8.0735881708907087</v>
      </c>
      <c r="K407" s="28">
        <v>9.5511512727915679E-2</v>
      </c>
      <c r="L407" s="27">
        <v>8.0735881708907087</v>
      </c>
      <c r="M407" s="28">
        <v>9.5511512727915679E-2</v>
      </c>
      <c r="N407" s="27">
        <v>8.0735881708907087</v>
      </c>
      <c r="O407" s="28">
        <v>9.5511512727915679E-2</v>
      </c>
      <c r="P407" s="27">
        <v>8.0735881708907087</v>
      </c>
      <c r="Q407" s="28">
        <v>9.5511512727915679E-2</v>
      </c>
      <c r="R407" s="27">
        <v>3.5882614092847591</v>
      </c>
      <c r="S407" s="28">
        <v>4.2449561212406971E-2</v>
      </c>
      <c r="T407" s="27">
        <v>0</v>
      </c>
      <c r="U407" s="28">
        <v>0</v>
      </c>
      <c r="V407" s="27">
        <v>0</v>
      </c>
      <c r="W407" s="28">
        <v>0</v>
      </c>
      <c r="X407" s="27">
        <v>0</v>
      </c>
      <c r="Y407" s="28">
        <v>0</v>
      </c>
      <c r="Z407" s="27">
        <v>0</v>
      </c>
      <c r="AA407" s="28">
        <v>0</v>
      </c>
      <c r="AB407" s="27">
        <v>0</v>
      </c>
      <c r="AC407" s="28">
        <v>0</v>
      </c>
      <c r="AD407" s="27">
        <v>0</v>
      </c>
      <c r="AE407" s="28">
        <v>0</v>
      </c>
      <c r="AF407" s="44" t="s">
        <v>79</v>
      </c>
      <c r="AG407" s="44" t="s">
        <v>80</v>
      </c>
      <c r="AH407" s="43" t="s">
        <v>112</v>
      </c>
      <c r="AI407" s="43" t="s">
        <v>112</v>
      </c>
      <c r="AJ407" s="82">
        <v>24.497616000000001</v>
      </c>
      <c r="AK407" s="86" t="s">
        <v>326</v>
      </c>
      <c r="AM407" s="20"/>
      <c r="AN407" s="20"/>
      <c r="AO407" s="20"/>
      <c r="AP407" s="20"/>
      <c r="AQ407" s="20" t="s">
        <v>332</v>
      </c>
    </row>
    <row r="408" spans="1:43" s="21" customFormat="1">
      <c r="A408" s="20" t="s">
        <v>355</v>
      </c>
      <c r="B408" s="55" t="s">
        <v>322</v>
      </c>
      <c r="C408" s="46" t="s">
        <v>69</v>
      </c>
      <c r="D408" s="82">
        <v>445.41120000000001</v>
      </c>
      <c r="E408" s="43" t="s">
        <v>323</v>
      </c>
      <c r="F408" s="44" t="s">
        <v>203</v>
      </c>
      <c r="G408" s="44" t="s">
        <v>170</v>
      </c>
      <c r="H408" s="56" t="s">
        <v>329</v>
      </c>
      <c r="I408" s="56"/>
      <c r="J408" s="27">
        <v>13.960310702648743</v>
      </c>
      <c r="K408" s="28">
        <v>0.16515214364898548</v>
      </c>
      <c r="L408" s="27">
        <v>13.960310702648743</v>
      </c>
      <c r="M408" s="28">
        <v>0.16515214364898548</v>
      </c>
      <c r="N408" s="27">
        <v>13.960310702648743</v>
      </c>
      <c r="O408" s="28">
        <v>0.16515214364898548</v>
      </c>
      <c r="P408" s="27">
        <v>13.960310702648743</v>
      </c>
      <c r="Q408" s="28">
        <v>0.16515214364898548</v>
      </c>
      <c r="R408" s="27">
        <v>6.2045825345105525</v>
      </c>
      <c r="S408" s="28">
        <v>7.3400952732882427E-2</v>
      </c>
      <c r="T408" s="27">
        <v>0</v>
      </c>
      <c r="U408" s="28">
        <v>0</v>
      </c>
      <c r="V408" s="27">
        <v>0</v>
      </c>
      <c r="W408" s="28">
        <v>0</v>
      </c>
      <c r="X408" s="27">
        <v>0</v>
      </c>
      <c r="Y408" s="28">
        <v>0</v>
      </c>
      <c r="Z408" s="27">
        <v>0</v>
      </c>
      <c r="AA408" s="28">
        <v>0</v>
      </c>
      <c r="AB408" s="27">
        <v>0</v>
      </c>
      <c r="AC408" s="28">
        <v>0</v>
      </c>
      <c r="AD408" s="27">
        <v>0</v>
      </c>
      <c r="AE408" s="28">
        <v>0</v>
      </c>
      <c r="AF408" s="44" t="s">
        <v>79</v>
      </c>
      <c r="AG408" s="44" t="s">
        <v>80</v>
      </c>
      <c r="AH408" s="43" t="s">
        <v>112</v>
      </c>
      <c r="AI408" s="43" t="s">
        <v>330</v>
      </c>
      <c r="AJ408" s="82">
        <v>1.3407680000000002</v>
      </c>
      <c r="AK408" s="86" t="s">
        <v>326</v>
      </c>
      <c r="AM408" s="20"/>
      <c r="AN408" s="20"/>
      <c r="AO408" s="20"/>
      <c r="AP408" s="20"/>
      <c r="AQ408" s="20" t="s">
        <v>332</v>
      </c>
    </row>
    <row r="409" spans="1:43" s="21" customFormat="1">
      <c r="A409" s="20" t="s">
        <v>355</v>
      </c>
      <c r="B409" s="44" t="s">
        <v>530</v>
      </c>
      <c r="C409" s="46" t="s">
        <v>69</v>
      </c>
      <c r="D409" s="85"/>
      <c r="E409" s="143" t="s">
        <v>465</v>
      </c>
      <c r="F409" s="44" t="s">
        <v>71</v>
      </c>
      <c r="G409" s="46" t="s">
        <v>72</v>
      </c>
      <c r="H409" s="56" t="s">
        <v>591</v>
      </c>
      <c r="I409" s="20" t="s">
        <v>629</v>
      </c>
      <c r="J409" s="27">
        <v>27.135000000000002</v>
      </c>
      <c r="K409" s="28">
        <v>0.21299999999999999</v>
      </c>
      <c r="L409" s="27"/>
      <c r="M409" s="28"/>
      <c r="N409" s="27">
        <v>27.135999999999999</v>
      </c>
      <c r="O409" s="28">
        <v>0.21299999999999999</v>
      </c>
      <c r="P409" s="27"/>
      <c r="Q409" s="28"/>
      <c r="R409" s="27"/>
      <c r="S409" s="28"/>
      <c r="T409" s="27"/>
      <c r="U409" s="28"/>
      <c r="V409" s="27"/>
      <c r="W409" s="28"/>
      <c r="X409" s="27"/>
      <c r="Y409" s="28"/>
      <c r="Z409" s="27"/>
      <c r="AA409" s="28"/>
      <c r="AB409" s="27"/>
      <c r="AC409" s="28"/>
      <c r="AD409" s="27"/>
      <c r="AE409" s="28"/>
      <c r="AF409" s="44" t="s">
        <v>79</v>
      </c>
      <c r="AG409" s="44" t="s">
        <v>80</v>
      </c>
      <c r="AH409" s="145"/>
      <c r="AI409" s="145" t="s">
        <v>593</v>
      </c>
      <c r="AJ409" s="146"/>
      <c r="AK409" s="147">
        <v>1363.2</v>
      </c>
      <c r="AL409" s="10"/>
      <c r="AM409" s="10"/>
      <c r="AN409" s="10"/>
      <c r="AO409" s="10"/>
      <c r="AP409" s="10"/>
      <c r="AQ409" s="145"/>
    </row>
    <row r="410" spans="1:43" s="21" customFormat="1">
      <c r="A410" s="20" t="s">
        <v>355</v>
      </c>
      <c r="B410" s="44" t="s">
        <v>530</v>
      </c>
      <c r="C410" s="46" t="s">
        <v>69</v>
      </c>
      <c r="D410" s="85"/>
      <c r="E410" s="143" t="s">
        <v>465</v>
      </c>
      <c r="F410" s="44" t="s">
        <v>298</v>
      </c>
      <c r="G410" s="44"/>
      <c r="H410" s="56" t="s">
        <v>769</v>
      </c>
      <c r="I410" s="20" t="s">
        <v>846</v>
      </c>
      <c r="J410" s="27">
        <v>149.5</v>
      </c>
      <c r="K410" s="28"/>
      <c r="L410" s="84"/>
      <c r="M410" s="28"/>
      <c r="N410" s="27">
        <v>149.5</v>
      </c>
      <c r="O410" s="28"/>
      <c r="P410" s="27"/>
      <c r="Q410" s="28"/>
      <c r="R410" s="27"/>
      <c r="S410" s="28"/>
      <c r="T410" s="27"/>
      <c r="U410" s="28"/>
      <c r="V410" s="27"/>
      <c r="W410" s="28"/>
      <c r="X410" s="27"/>
      <c r="Y410" s="28"/>
      <c r="Z410" s="27"/>
      <c r="AA410" s="28"/>
      <c r="AB410" s="27"/>
      <c r="AC410" s="28"/>
      <c r="AD410" s="27"/>
      <c r="AE410" s="28"/>
      <c r="AF410" s="44" t="s">
        <v>79</v>
      </c>
      <c r="AG410" s="44" t="s">
        <v>207</v>
      </c>
      <c r="AH410" s="145"/>
      <c r="AI410" s="145"/>
      <c r="AJ410" s="145"/>
      <c r="AK410" s="147"/>
      <c r="AL410" s="20"/>
      <c r="AM410" s="20"/>
      <c r="AN410" s="20"/>
      <c r="AO410" s="20"/>
      <c r="AP410" s="20"/>
      <c r="AQ410" s="145"/>
    </row>
    <row r="411" spans="1:43" s="21" customFormat="1">
      <c r="A411" s="10" t="s">
        <v>476</v>
      </c>
      <c r="B411" s="16" t="s">
        <v>464</v>
      </c>
      <c r="C411" s="16" t="s">
        <v>132</v>
      </c>
      <c r="D411" s="102"/>
      <c r="E411" s="19" t="s">
        <v>465</v>
      </c>
      <c r="F411" s="16" t="s">
        <v>203</v>
      </c>
      <c r="G411" s="16" t="s">
        <v>72</v>
      </c>
      <c r="H411" s="32" t="s">
        <v>111</v>
      </c>
      <c r="I411" s="32"/>
      <c r="J411" s="104">
        <v>301</v>
      </c>
      <c r="K411" s="25">
        <v>3.2556538839724682</v>
      </c>
      <c r="L411" s="104">
        <v>0</v>
      </c>
      <c r="M411" s="28"/>
      <c r="N411" s="104">
        <v>287</v>
      </c>
      <c r="O411" s="25">
        <v>3.1042281219272372</v>
      </c>
      <c r="P411" s="104">
        <v>0</v>
      </c>
      <c r="Q411" s="28"/>
      <c r="R411" s="27"/>
      <c r="S411" s="28"/>
      <c r="T411" s="27"/>
      <c r="U411" s="28"/>
      <c r="V411" s="27"/>
      <c r="W411" s="28"/>
      <c r="X411" s="27"/>
      <c r="Y411" s="28"/>
      <c r="Z411" s="27">
        <v>65</v>
      </c>
      <c r="AA411" s="25">
        <v>0.70304818092428722</v>
      </c>
      <c r="AB411" s="27"/>
      <c r="AC411" s="28"/>
      <c r="AD411" s="27"/>
      <c r="AE411" s="28"/>
      <c r="AF411" s="11" t="s">
        <v>79</v>
      </c>
      <c r="AG411" s="11" t="s">
        <v>80</v>
      </c>
      <c r="AH411" s="20"/>
      <c r="AI411" s="20"/>
      <c r="AJ411" s="20"/>
      <c r="AK411" s="20"/>
      <c r="AL411" s="10"/>
      <c r="AM411" s="20"/>
      <c r="AN411" s="20"/>
      <c r="AO411" s="115"/>
      <c r="AP411" s="80"/>
      <c r="AQ411" s="20"/>
    </row>
    <row r="412" spans="1:43" s="21" customFormat="1">
      <c r="A412" s="10" t="s">
        <v>476</v>
      </c>
      <c r="B412" s="16" t="s">
        <v>464</v>
      </c>
      <c r="C412" s="16" t="s">
        <v>132</v>
      </c>
      <c r="D412" s="102"/>
      <c r="E412" s="19" t="s">
        <v>465</v>
      </c>
      <c r="F412" s="16" t="s">
        <v>298</v>
      </c>
      <c r="G412" s="16"/>
      <c r="H412" s="32" t="s">
        <v>486</v>
      </c>
      <c r="I412" s="32"/>
      <c r="J412" s="104">
        <v>60</v>
      </c>
      <c r="K412" s="28"/>
      <c r="L412" s="104">
        <v>0</v>
      </c>
      <c r="M412" s="28"/>
      <c r="N412" s="104">
        <v>60</v>
      </c>
      <c r="O412" s="28"/>
      <c r="P412" s="104">
        <v>0</v>
      </c>
      <c r="Q412" s="28"/>
      <c r="R412" s="27"/>
      <c r="S412" s="28"/>
      <c r="T412" s="27"/>
      <c r="U412" s="28"/>
      <c r="V412" s="27"/>
      <c r="W412" s="28"/>
      <c r="X412" s="27"/>
      <c r="Y412" s="28"/>
      <c r="Z412" s="117"/>
      <c r="AA412" s="114"/>
      <c r="AB412" s="27"/>
      <c r="AC412" s="28"/>
      <c r="AD412" s="27"/>
      <c r="AE412" s="28"/>
      <c r="AF412" s="11" t="s">
        <v>79</v>
      </c>
      <c r="AG412" s="16" t="s">
        <v>207</v>
      </c>
      <c r="AM412" s="20"/>
      <c r="AN412" s="223"/>
      <c r="AO412" s="20"/>
      <c r="AP412" s="80"/>
    </row>
    <row r="413" spans="1:43" s="21" customFormat="1">
      <c r="A413" s="43" t="s">
        <v>336</v>
      </c>
      <c r="B413" s="55" t="s">
        <v>322</v>
      </c>
      <c r="C413" s="46" t="s">
        <v>132</v>
      </c>
      <c r="D413" s="82">
        <v>248.77840000000003</v>
      </c>
      <c r="E413" s="43" t="s">
        <v>323</v>
      </c>
      <c r="F413" s="44" t="s">
        <v>203</v>
      </c>
      <c r="G413" s="44" t="s">
        <v>72</v>
      </c>
      <c r="H413" s="56" t="s">
        <v>109</v>
      </c>
      <c r="I413" s="56"/>
      <c r="J413" s="27">
        <v>94.488540245566156</v>
      </c>
      <c r="K413" s="28">
        <v>0.87511770122783072</v>
      </c>
      <c r="L413" s="27">
        <v>0</v>
      </c>
      <c r="M413" s="28">
        <v>0</v>
      </c>
      <c r="N413" s="27">
        <v>94.488540245566156</v>
      </c>
      <c r="O413" s="28">
        <v>0.87511770122783072</v>
      </c>
      <c r="P413" s="27">
        <v>0</v>
      </c>
      <c r="Q413" s="28">
        <v>0</v>
      </c>
      <c r="R413" s="27">
        <v>0</v>
      </c>
      <c r="S413" s="28">
        <v>0</v>
      </c>
      <c r="T413" s="27">
        <v>94.488540245566156</v>
      </c>
      <c r="U413" s="28">
        <v>0.87511770122783072</v>
      </c>
      <c r="V413" s="27">
        <v>0</v>
      </c>
      <c r="W413" s="28">
        <v>0</v>
      </c>
      <c r="X413" s="27">
        <v>0</v>
      </c>
      <c r="Y413" s="28">
        <v>0</v>
      </c>
      <c r="Z413" s="27">
        <v>31.496180081855385</v>
      </c>
      <c r="AA413" s="28">
        <v>0.29170590040927696</v>
      </c>
      <c r="AB413" s="27">
        <v>0</v>
      </c>
      <c r="AC413" s="28">
        <v>0</v>
      </c>
      <c r="AD413" s="27">
        <v>0</v>
      </c>
      <c r="AE413" s="28">
        <v>0</v>
      </c>
      <c r="AF413" s="44" t="s">
        <v>79</v>
      </c>
      <c r="AG413" s="44" t="s">
        <v>80</v>
      </c>
      <c r="AH413" s="43" t="s">
        <v>112</v>
      </c>
      <c r="AI413" s="43" t="s">
        <v>112</v>
      </c>
      <c r="AJ413" s="82">
        <v>15.93</v>
      </c>
      <c r="AK413" s="86" t="s">
        <v>112</v>
      </c>
      <c r="AM413" s="20"/>
      <c r="AN413" s="20"/>
      <c r="AO413" s="20"/>
      <c r="AP413" s="20"/>
      <c r="AQ413" s="20" t="s">
        <v>413</v>
      </c>
    </row>
    <row r="414" spans="1:43" s="21" customFormat="1">
      <c r="A414" s="43" t="s">
        <v>336</v>
      </c>
      <c r="B414" s="55" t="s">
        <v>322</v>
      </c>
      <c r="C414" s="46" t="s">
        <v>132</v>
      </c>
      <c r="D414" s="82">
        <v>248.77840000000003</v>
      </c>
      <c r="E414" s="43" t="s">
        <v>323</v>
      </c>
      <c r="F414" s="44" t="s">
        <v>203</v>
      </c>
      <c r="G414" s="44" t="s">
        <v>170</v>
      </c>
      <c r="H414" s="56" t="s">
        <v>329</v>
      </c>
      <c r="I414" s="56"/>
      <c r="J414" s="27">
        <v>0</v>
      </c>
      <c r="K414" s="28">
        <v>0</v>
      </c>
      <c r="L414" s="27">
        <v>0</v>
      </c>
      <c r="M414" s="28">
        <v>0</v>
      </c>
      <c r="N414" s="27">
        <v>0</v>
      </c>
      <c r="O414" s="28">
        <v>0</v>
      </c>
      <c r="P414" s="27">
        <v>0</v>
      </c>
      <c r="Q414" s="28">
        <v>0</v>
      </c>
      <c r="R414" s="27">
        <v>141.39332109346159</v>
      </c>
      <c r="S414" s="85">
        <v>1.5559998909808994</v>
      </c>
      <c r="T414" s="27">
        <v>0</v>
      </c>
      <c r="U414" s="85">
        <v>0</v>
      </c>
      <c r="V414" s="84">
        <v>0</v>
      </c>
      <c r="W414" s="85">
        <v>0</v>
      </c>
      <c r="X414" s="84">
        <v>0</v>
      </c>
      <c r="Y414" s="85">
        <v>0</v>
      </c>
      <c r="Z414" s="27">
        <v>0</v>
      </c>
      <c r="AA414" s="85">
        <v>0</v>
      </c>
      <c r="AB414" s="84">
        <v>0</v>
      </c>
      <c r="AC414" s="85">
        <v>0</v>
      </c>
      <c r="AD414" s="27">
        <v>0</v>
      </c>
      <c r="AE414" s="28">
        <v>0</v>
      </c>
      <c r="AF414" s="44" t="s">
        <v>79</v>
      </c>
      <c r="AG414" s="16" t="s">
        <v>207</v>
      </c>
      <c r="AH414" s="43" t="s">
        <v>112</v>
      </c>
      <c r="AI414" s="43" t="s">
        <v>337</v>
      </c>
      <c r="AJ414" s="82">
        <v>1.26</v>
      </c>
      <c r="AK414" s="86" t="s">
        <v>326</v>
      </c>
      <c r="AM414" s="20"/>
      <c r="AN414" s="20"/>
      <c r="AO414" s="20"/>
      <c r="AP414" s="20"/>
      <c r="AQ414" s="20" t="s">
        <v>338</v>
      </c>
    </row>
    <row r="415" spans="1:43" s="21" customFormat="1">
      <c r="A415" s="43" t="s">
        <v>336</v>
      </c>
      <c r="B415" s="44" t="s">
        <v>530</v>
      </c>
      <c r="C415" s="46" t="s">
        <v>132</v>
      </c>
      <c r="D415" s="85"/>
      <c r="E415" s="143" t="s">
        <v>465</v>
      </c>
      <c r="F415" s="44" t="s">
        <v>71</v>
      </c>
      <c r="G415" s="46" t="s">
        <v>72</v>
      </c>
      <c r="H415" s="56" t="s">
        <v>591</v>
      </c>
      <c r="I415" s="20" t="s">
        <v>695</v>
      </c>
      <c r="J415" s="27">
        <v>90.517162346521133</v>
      </c>
      <c r="K415" s="28">
        <v>0.79753229877216913</v>
      </c>
      <c r="L415" s="27"/>
      <c r="M415" s="28"/>
      <c r="N415" s="27">
        <v>90.517162346521133</v>
      </c>
      <c r="O415" s="28">
        <v>0.79753229877216913</v>
      </c>
      <c r="P415" s="27"/>
      <c r="Q415" s="28"/>
      <c r="R415" s="27"/>
      <c r="S415" s="28"/>
      <c r="T415" s="27">
        <v>90.517162346521133</v>
      </c>
      <c r="U415" s="28">
        <v>0.79753229877216913</v>
      </c>
      <c r="V415" s="27"/>
      <c r="W415" s="28"/>
      <c r="X415" s="27"/>
      <c r="Y415" s="28"/>
      <c r="Z415" s="27">
        <v>30.172387448840382</v>
      </c>
      <c r="AA415" s="28">
        <v>0.26584409959072308</v>
      </c>
      <c r="AB415" s="27"/>
      <c r="AC415" s="28"/>
      <c r="AD415" s="27"/>
      <c r="AE415" s="28"/>
      <c r="AF415" s="44" t="s">
        <v>79</v>
      </c>
      <c r="AG415" s="44" t="s">
        <v>80</v>
      </c>
      <c r="AH415" s="145"/>
      <c r="AI415" s="145" t="s">
        <v>593</v>
      </c>
      <c r="AJ415" s="146">
        <v>5.57</v>
      </c>
      <c r="AK415" s="147">
        <v>8507.0111869031371</v>
      </c>
      <c r="AL415" s="10"/>
      <c r="AM415" s="10"/>
      <c r="AN415" s="10"/>
      <c r="AO415" s="10"/>
      <c r="AP415" s="10"/>
      <c r="AQ415" s="145" t="s">
        <v>598</v>
      </c>
    </row>
    <row r="416" spans="1:43" s="21" customFormat="1">
      <c r="A416" s="43" t="s">
        <v>336</v>
      </c>
      <c r="B416" s="44" t="s">
        <v>530</v>
      </c>
      <c r="C416" s="46" t="s">
        <v>132</v>
      </c>
      <c r="D416" s="85"/>
      <c r="E416" s="143" t="s">
        <v>465</v>
      </c>
      <c r="F416" s="44" t="s">
        <v>298</v>
      </c>
      <c r="G416" s="44"/>
      <c r="H416" s="56" t="s">
        <v>769</v>
      </c>
      <c r="I416" s="20" t="s">
        <v>847</v>
      </c>
      <c r="J416" s="27"/>
      <c r="K416" s="28"/>
      <c r="L416" s="27">
        <v>60</v>
      </c>
      <c r="M416" s="28"/>
      <c r="N416" s="27"/>
      <c r="O416" s="28"/>
      <c r="P416" s="27">
        <v>60</v>
      </c>
      <c r="Q416" s="28"/>
      <c r="R416" s="27"/>
      <c r="S416" s="28"/>
      <c r="T416" s="27"/>
      <c r="U416" s="28"/>
      <c r="V416" s="27"/>
      <c r="W416" s="28"/>
      <c r="X416" s="27"/>
      <c r="Y416" s="28"/>
      <c r="Z416" s="27"/>
      <c r="AA416" s="28"/>
      <c r="AB416" s="27"/>
      <c r="AC416" s="28"/>
      <c r="AD416" s="27"/>
      <c r="AE416" s="28"/>
      <c r="AF416" s="44" t="s">
        <v>79</v>
      </c>
      <c r="AG416" s="44" t="s">
        <v>207</v>
      </c>
      <c r="AH416" s="145"/>
      <c r="AI416" s="145"/>
      <c r="AJ416" s="145"/>
      <c r="AK416" s="147"/>
      <c r="AL416" s="20"/>
      <c r="AM416" s="20"/>
      <c r="AN416" s="20"/>
      <c r="AO416" s="20"/>
      <c r="AP416" s="20"/>
      <c r="AQ416" s="145"/>
    </row>
    <row r="417" spans="1:43" s="21" customFormat="1">
      <c r="A417" s="43" t="s">
        <v>358</v>
      </c>
      <c r="B417" s="55" t="s">
        <v>322</v>
      </c>
      <c r="C417" s="46" t="s">
        <v>69</v>
      </c>
      <c r="D417" s="82">
        <v>462.68560000000002</v>
      </c>
      <c r="E417" s="43" t="s">
        <v>323</v>
      </c>
      <c r="F417" s="44" t="s">
        <v>203</v>
      </c>
      <c r="G417" s="44" t="s">
        <v>72</v>
      </c>
      <c r="H417" s="56" t="s">
        <v>109</v>
      </c>
      <c r="I417" s="56"/>
      <c r="J417" s="27">
        <v>67.147247699999994</v>
      </c>
      <c r="K417" s="28">
        <v>0.76343124000000007</v>
      </c>
      <c r="L417" s="27">
        <v>67.147247699999994</v>
      </c>
      <c r="M417" s="28">
        <v>0.76343124000000007</v>
      </c>
      <c r="N417" s="27">
        <v>67.147247699999994</v>
      </c>
      <c r="O417" s="28">
        <v>0.76343124000000007</v>
      </c>
      <c r="P417" s="27">
        <v>23.582897627559309</v>
      </c>
      <c r="Q417" s="28">
        <v>0.25447708000000002</v>
      </c>
      <c r="R417" s="27">
        <v>0</v>
      </c>
      <c r="S417" s="28">
        <v>0</v>
      </c>
      <c r="T417" s="27">
        <v>0</v>
      </c>
      <c r="U417" s="28">
        <v>0</v>
      </c>
      <c r="V417" s="27">
        <v>0</v>
      </c>
      <c r="W417" s="28">
        <v>0</v>
      </c>
      <c r="X417" s="27">
        <v>0</v>
      </c>
      <c r="Y417" s="28">
        <v>0</v>
      </c>
      <c r="Z417" s="27">
        <v>0</v>
      </c>
      <c r="AA417" s="28">
        <v>0</v>
      </c>
      <c r="AB417" s="27">
        <v>0</v>
      </c>
      <c r="AC417" s="28">
        <v>0</v>
      </c>
      <c r="AD417" s="27">
        <v>0</v>
      </c>
      <c r="AE417" s="28">
        <v>0</v>
      </c>
      <c r="AF417" s="44" t="s">
        <v>79</v>
      </c>
      <c r="AG417" s="44" t="s">
        <v>80</v>
      </c>
      <c r="AH417" s="43" t="s">
        <v>112</v>
      </c>
      <c r="AI417" s="43" t="s">
        <v>112</v>
      </c>
      <c r="AJ417" s="82">
        <v>25.447707999999999</v>
      </c>
      <c r="AK417" s="86" t="s">
        <v>112</v>
      </c>
      <c r="AM417" s="20"/>
      <c r="AN417" s="20"/>
      <c r="AO417" s="20"/>
      <c r="AP417" s="20"/>
      <c r="AQ417" s="20" t="s">
        <v>332</v>
      </c>
    </row>
    <row r="418" spans="1:43" s="21" customFormat="1">
      <c r="A418" s="43" t="s">
        <v>358</v>
      </c>
      <c r="B418" s="55" t="s">
        <v>322</v>
      </c>
      <c r="C418" s="46" t="s">
        <v>69</v>
      </c>
      <c r="D418" s="82">
        <v>462.68560000000002</v>
      </c>
      <c r="E418" s="43" t="s">
        <v>323</v>
      </c>
      <c r="F418" s="44" t="s">
        <v>203</v>
      </c>
      <c r="G418" s="44" t="s">
        <v>170</v>
      </c>
      <c r="H418" s="56" t="s">
        <v>329</v>
      </c>
      <c r="I418" s="56"/>
      <c r="J418" s="27">
        <v>119.25</v>
      </c>
      <c r="K418" s="28">
        <v>1.3402298850574716</v>
      </c>
      <c r="L418" s="27">
        <v>119.25</v>
      </c>
      <c r="M418" s="28">
        <v>1.3402298850574716</v>
      </c>
      <c r="N418" s="27">
        <v>119.25</v>
      </c>
      <c r="O418" s="28">
        <v>1.3402298850574716</v>
      </c>
      <c r="P418" s="27">
        <v>119.25</v>
      </c>
      <c r="Q418" s="28">
        <v>1.3402298850574716</v>
      </c>
      <c r="R418" s="27">
        <v>53</v>
      </c>
      <c r="S418" s="28">
        <v>0.59565772669220962</v>
      </c>
      <c r="T418" s="27">
        <v>0</v>
      </c>
      <c r="U418" s="85">
        <v>0</v>
      </c>
      <c r="V418" s="84">
        <v>0</v>
      </c>
      <c r="W418" s="85">
        <v>0</v>
      </c>
      <c r="X418" s="84">
        <v>0</v>
      </c>
      <c r="Y418" s="85">
        <v>0</v>
      </c>
      <c r="Z418" s="27">
        <v>0</v>
      </c>
      <c r="AA418" s="85">
        <v>0</v>
      </c>
      <c r="AB418" s="84">
        <v>0</v>
      </c>
      <c r="AC418" s="85">
        <v>0</v>
      </c>
      <c r="AD418" s="84">
        <v>0</v>
      </c>
      <c r="AE418" s="85">
        <v>0</v>
      </c>
      <c r="AF418" s="44" t="s">
        <v>79</v>
      </c>
      <c r="AG418" s="44" t="s">
        <v>80</v>
      </c>
      <c r="AH418" s="43" t="s">
        <v>112</v>
      </c>
      <c r="AI418" s="43" t="s">
        <v>330</v>
      </c>
      <c r="AJ418" s="82">
        <v>1.1508640000000001</v>
      </c>
      <c r="AK418" s="86" t="s">
        <v>326</v>
      </c>
      <c r="AM418" s="20"/>
      <c r="AN418" s="20"/>
      <c r="AO418" s="20"/>
      <c r="AP418" s="20"/>
      <c r="AQ418" s="20" t="s">
        <v>332</v>
      </c>
    </row>
    <row r="419" spans="1:43" s="21" customFormat="1">
      <c r="A419" s="43" t="s">
        <v>358</v>
      </c>
      <c r="B419" s="44" t="s">
        <v>530</v>
      </c>
      <c r="C419" s="46" t="s">
        <v>69</v>
      </c>
      <c r="D419" s="85"/>
      <c r="E419" s="143" t="s">
        <v>465</v>
      </c>
      <c r="F419" s="44" t="s">
        <v>71</v>
      </c>
      <c r="G419" s="46" t="s">
        <v>72</v>
      </c>
      <c r="H419" s="56" t="s">
        <v>591</v>
      </c>
      <c r="I419" s="20" t="s">
        <v>696</v>
      </c>
      <c r="J419" s="27">
        <v>50</v>
      </c>
      <c r="K419" s="28">
        <v>0.29699999999999999</v>
      </c>
      <c r="L419" s="27">
        <v>50</v>
      </c>
      <c r="M419" s="28"/>
      <c r="N419" s="27">
        <v>38.537999999999997</v>
      </c>
      <c r="O419" s="28">
        <v>0.29699999999999999</v>
      </c>
      <c r="P419" s="27"/>
      <c r="Q419" s="28"/>
      <c r="R419" s="27"/>
      <c r="S419" s="28"/>
      <c r="T419" s="27"/>
      <c r="U419" s="28"/>
      <c r="V419" s="27"/>
      <c r="W419" s="28"/>
      <c r="X419" s="27"/>
      <c r="Y419" s="28"/>
      <c r="Z419" s="27"/>
      <c r="AA419" s="28"/>
      <c r="AB419" s="27"/>
      <c r="AC419" s="28"/>
      <c r="AD419" s="27"/>
      <c r="AE419" s="28"/>
      <c r="AF419" s="44" t="s">
        <v>79</v>
      </c>
      <c r="AG419" s="44" t="s">
        <v>80</v>
      </c>
      <c r="AH419" s="145"/>
      <c r="AI419" s="145" t="s">
        <v>593</v>
      </c>
      <c r="AJ419" s="146"/>
      <c r="AK419" s="147">
        <v>1900.8</v>
      </c>
      <c r="AL419" s="10"/>
      <c r="AM419" s="10"/>
      <c r="AN419" s="10"/>
      <c r="AO419" s="10"/>
      <c r="AP419" s="10"/>
      <c r="AQ419" s="145"/>
    </row>
    <row r="420" spans="1:43" s="21" customFormat="1">
      <c r="A420" s="43" t="s">
        <v>358</v>
      </c>
      <c r="B420" s="44" t="s">
        <v>530</v>
      </c>
      <c r="C420" s="46" t="s">
        <v>69</v>
      </c>
      <c r="D420" s="85"/>
      <c r="E420" s="143" t="s">
        <v>465</v>
      </c>
      <c r="F420" s="44" t="s">
        <v>298</v>
      </c>
      <c r="G420" s="44"/>
      <c r="H420" s="56" t="s">
        <v>769</v>
      </c>
      <c r="I420" s="20" t="s">
        <v>848</v>
      </c>
      <c r="J420" s="27">
        <v>133.51</v>
      </c>
      <c r="K420" s="28"/>
      <c r="L420" s="84"/>
      <c r="M420" s="28"/>
      <c r="N420" s="27">
        <v>133.51</v>
      </c>
      <c r="O420" s="28"/>
      <c r="P420" s="27"/>
      <c r="Q420" s="28"/>
      <c r="R420" s="27"/>
      <c r="S420" s="28"/>
      <c r="T420" s="27"/>
      <c r="U420" s="28"/>
      <c r="V420" s="27"/>
      <c r="W420" s="28"/>
      <c r="X420" s="27"/>
      <c r="Y420" s="28"/>
      <c r="Z420" s="27"/>
      <c r="AA420" s="28"/>
      <c r="AB420" s="27"/>
      <c r="AC420" s="28"/>
      <c r="AD420" s="27"/>
      <c r="AE420" s="28"/>
      <c r="AF420" s="44" t="s">
        <v>79</v>
      </c>
      <c r="AG420" s="44" t="s">
        <v>207</v>
      </c>
      <c r="AH420" s="145"/>
      <c r="AI420" s="145"/>
      <c r="AJ420" s="145"/>
      <c r="AK420" s="147"/>
      <c r="AL420" s="10"/>
      <c r="AM420" s="10"/>
      <c r="AN420" s="10"/>
      <c r="AO420" s="10"/>
      <c r="AP420" s="10"/>
      <c r="AQ420" s="145"/>
    </row>
    <row r="421" spans="1:43" s="21" customFormat="1">
      <c r="A421" s="12" t="s">
        <v>368</v>
      </c>
      <c r="B421" s="55" t="s">
        <v>322</v>
      </c>
      <c r="C421" s="46" t="s">
        <v>69</v>
      </c>
      <c r="D421" s="82">
        <v>2350.2336000000005</v>
      </c>
      <c r="E421" s="43" t="s">
        <v>323</v>
      </c>
      <c r="F421" s="44" t="s">
        <v>203</v>
      </c>
      <c r="G421" s="44" t="s">
        <v>170</v>
      </c>
      <c r="H421" s="56" t="s">
        <v>369</v>
      </c>
      <c r="I421" s="56"/>
      <c r="J421" s="27">
        <v>70.748692882677929</v>
      </c>
      <c r="K421" s="28">
        <v>0.27190120246993821</v>
      </c>
      <c r="L421" s="27">
        <v>70.748692882677929</v>
      </c>
      <c r="M421" s="28">
        <v>0.27190120246993821</v>
      </c>
      <c r="N421" s="27">
        <v>70.748692882677929</v>
      </c>
      <c r="O421" s="28">
        <v>0.27190120246993821</v>
      </c>
      <c r="P421" s="27">
        <v>23.582897627559309</v>
      </c>
      <c r="Q421" s="28">
        <v>9.0633734156646079E-2</v>
      </c>
      <c r="R421" s="27">
        <v>0</v>
      </c>
      <c r="S421" s="28">
        <v>0</v>
      </c>
      <c r="T421" s="27">
        <v>0</v>
      </c>
      <c r="U421" s="28">
        <v>0</v>
      </c>
      <c r="V421" s="27">
        <v>0</v>
      </c>
      <c r="W421" s="28">
        <v>0</v>
      </c>
      <c r="X421" s="27">
        <v>0</v>
      </c>
      <c r="Y421" s="28">
        <v>0</v>
      </c>
      <c r="Z421" s="27">
        <v>0</v>
      </c>
      <c r="AA421" s="28">
        <v>0</v>
      </c>
      <c r="AB421" s="27">
        <v>0</v>
      </c>
      <c r="AC421" s="28">
        <v>0</v>
      </c>
      <c r="AD421" s="27">
        <v>0</v>
      </c>
      <c r="AE421" s="28">
        <v>0</v>
      </c>
      <c r="AF421" s="44" t="s">
        <v>79</v>
      </c>
      <c r="AG421" s="44" t="s">
        <v>80</v>
      </c>
      <c r="AH421" s="43" t="s">
        <v>112</v>
      </c>
      <c r="AI421" s="43" t="s">
        <v>330</v>
      </c>
      <c r="AJ421" s="82">
        <v>71.720792000000003</v>
      </c>
      <c r="AK421" s="86" t="s">
        <v>366</v>
      </c>
      <c r="AM421" s="20"/>
      <c r="AN421" s="20"/>
      <c r="AO421" s="20"/>
      <c r="AP421" s="20"/>
      <c r="AQ421" s="20" t="s">
        <v>370</v>
      </c>
    </row>
    <row r="422" spans="1:43" s="21" customFormat="1">
      <c r="A422" s="12" t="s">
        <v>368</v>
      </c>
      <c r="B422" s="55" t="s">
        <v>322</v>
      </c>
      <c r="C422" s="46" t="s">
        <v>69</v>
      </c>
      <c r="D422" s="82">
        <v>2350.2336000000005</v>
      </c>
      <c r="E422" s="43" t="s">
        <v>323</v>
      </c>
      <c r="F422" s="44" t="s">
        <v>203</v>
      </c>
      <c r="G422" s="44" t="s">
        <v>72</v>
      </c>
      <c r="H422" s="56" t="s">
        <v>369</v>
      </c>
      <c r="I422" s="56"/>
      <c r="J422" s="27">
        <v>292.07418711732203</v>
      </c>
      <c r="K422" s="28">
        <v>1.1224987975300615</v>
      </c>
      <c r="L422" s="27">
        <v>292.07418711732203</v>
      </c>
      <c r="M422" s="28">
        <v>1.1224987975300615</v>
      </c>
      <c r="N422" s="27">
        <v>292.07418711732203</v>
      </c>
      <c r="O422" s="28">
        <v>1.1224987975300615</v>
      </c>
      <c r="P422" s="27">
        <v>97.358062372440671</v>
      </c>
      <c r="Q422" s="28">
        <v>0.37416626584335383</v>
      </c>
      <c r="R422" s="27">
        <v>0</v>
      </c>
      <c r="S422" s="28">
        <v>0</v>
      </c>
      <c r="T422" s="27">
        <v>0</v>
      </c>
      <c r="U422" s="28">
        <v>0</v>
      </c>
      <c r="V422" s="27">
        <v>0</v>
      </c>
      <c r="W422" s="28">
        <v>0</v>
      </c>
      <c r="X422" s="27">
        <v>0</v>
      </c>
      <c r="Y422" s="28">
        <v>0</v>
      </c>
      <c r="Z422" s="27">
        <v>0</v>
      </c>
      <c r="AA422" s="28">
        <v>0</v>
      </c>
      <c r="AB422" s="27">
        <v>0</v>
      </c>
      <c r="AC422" s="28">
        <v>0</v>
      </c>
      <c r="AD422" s="27">
        <v>0</v>
      </c>
      <c r="AE422" s="28">
        <v>0</v>
      </c>
      <c r="AF422" s="44" t="s">
        <v>79</v>
      </c>
      <c r="AG422" s="44" t="s">
        <v>80</v>
      </c>
      <c r="AH422" s="43" t="s">
        <v>112</v>
      </c>
      <c r="AI422" s="43" t="s">
        <v>112</v>
      </c>
      <c r="AJ422" s="82">
        <v>129.26284800000002</v>
      </c>
      <c r="AK422" s="86" t="s">
        <v>367</v>
      </c>
      <c r="AM422" s="20"/>
      <c r="AN422" s="20"/>
      <c r="AO422" s="20"/>
      <c r="AP422" s="20"/>
      <c r="AQ422" s="20" t="s">
        <v>370</v>
      </c>
    </row>
    <row r="423" spans="1:43" s="21" customFormat="1">
      <c r="A423" s="12" t="s">
        <v>368</v>
      </c>
      <c r="B423" s="11" t="s">
        <v>488</v>
      </c>
      <c r="C423" s="18" t="s">
        <v>69</v>
      </c>
      <c r="D423" s="70"/>
      <c r="E423" s="18"/>
      <c r="F423" s="11" t="s">
        <v>71</v>
      </c>
      <c r="G423" s="11" t="s">
        <v>72</v>
      </c>
      <c r="H423" s="21" t="s">
        <v>891</v>
      </c>
      <c r="J423" s="136"/>
      <c r="K423" s="137"/>
      <c r="L423" s="136"/>
      <c r="M423" s="137"/>
      <c r="N423" s="127"/>
      <c r="O423" s="120"/>
      <c r="P423" s="127"/>
      <c r="Q423" s="120"/>
      <c r="R423" s="119"/>
      <c r="S423" s="120"/>
      <c r="T423" s="119"/>
      <c r="U423" s="120"/>
      <c r="V423" s="119"/>
      <c r="W423" s="120"/>
      <c r="X423" s="119"/>
      <c r="Y423" s="120"/>
      <c r="Z423" s="119"/>
      <c r="AA423" s="120"/>
      <c r="AB423" s="119"/>
      <c r="AC423" s="120"/>
      <c r="AD423" s="119"/>
      <c r="AE423" s="120"/>
      <c r="AF423" s="11" t="s">
        <v>79</v>
      </c>
      <c r="AG423" s="11" t="s">
        <v>80</v>
      </c>
      <c r="AH423" s="11" t="s">
        <v>491</v>
      </c>
      <c r="AI423" s="18" t="s">
        <v>498</v>
      </c>
      <c r="AJ423" s="18"/>
      <c r="AK423" s="121">
        <v>0.04</v>
      </c>
      <c r="AL423" s="121"/>
      <c r="AM423" s="121"/>
      <c r="AN423" s="121"/>
      <c r="AO423" s="121"/>
      <c r="AP423" s="121"/>
      <c r="AQ423" s="10" t="s">
        <v>501</v>
      </c>
    </row>
    <row r="424" spans="1:43" s="21" customFormat="1">
      <c r="A424" s="12" t="s">
        <v>368</v>
      </c>
      <c r="B424" s="11" t="s">
        <v>488</v>
      </c>
      <c r="C424" s="19" t="s">
        <v>69</v>
      </c>
      <c r="D424" s="134"/>
      <c r="E424" s="19"/>
      <c r="F424" s="16" t="s">
        <v>298</v>
      </c>
      <c r="G424" s="16"/>
      <c r="H424" s="12" t="s">
        <v>543</v>
      </c>
      <c r="I424" s="12"/>
      <c r="J424" s="136">
        <v>195</v>
      </c>
      <c r="K424" s="137">
        <v>0</v>
      </c>
      <c r="L424" s="119"/>
      <c r="M424" s="137">
        <v>0</v>
      </c>
      <c r="N424" s="136">
        <v>195</v>
      </c>
      <c r="O424" s="137">
        <v>0</v>
      </c>
      <c r="P424" s="119"/>
      <c r="Q424" s="120"/>
      <c r="R424" s="119"/>
      <c r="S424" s="120"/>
      <c r="T424" s="119"/>
      <c r="U424" s="120"/>
      <c r="V424" s="119"/>
      <c r="W424" s="120"/>
      <c r="X424" s="119"/>
      <c r="Y424" s="120"/>
      <c r="Z424" s="119"/>
      <c r="AA424" s="120"/>
      <c r="AB424" s="119"/>
      <c r="AC424" s="120"/>
      <c r="AD424" s="119"/>
      <c r="AE424" s="120"/>
      <c r="AF424" s="11" t="s">
        <v>261</v>
      </c>
      <c r="AG424" s="11" t="s">
        <v>207</v>
      </c>
      <c r="AH424" s="11"/>
      <c r="AI424" s="10"/>
      <c r="AJ424" s="10"/>
      <c r="AK424" s="121"/>
      <c r="AL424" s="121"/>
      <c r="AM424" s="121"/>
      <c r="AN424" s="121"/>
      <c r="AO424" s="121"/>
      <c r="AP424" s="121"/>
      <c r="AQ424" s="10"/>
    </row>
    <row r="425" spans="1:43" s="21" customFormat="1">
      <c r="A425" s="21" t="s">
        <v>162</v>
      </c>
      <c r="B425" s="11" t="s">
        <v>68</v>
      </c>
      <c r="C425" s="11" t="s">
        <v>67</v>
      </c>
      <c r="D425" s="13"/>
      <c r="E425" s="15" t="s">
        <v>70</v>
      </c>
      <c r="F425" s="11" t="s">
        <v>71</v>
      </c>
      <c r="G425" s="11" t="s">
        <v>195</v>
      </c>
      <c r="H425" s="18" t="s">
        <v>197</v>
      </c>
      <c r="I425" s="18" t="s">
        <v>198</v>
      </c>
      <c r="J425" s="24">
        <v>1549.791666666667</v>
      </c>
      <c r="K425" s="25">
        <v>10</v>
      </c>
      <c r="L425" s="24"/>
      <c r="M425" s="25"/>
      <c r="N425" s="24"/>
      <c r="O425" s="25"/>
      <c r="P425" s="24"/>
      <c r="Q425" s="25"/>
      <c r="R425" s="24"/>
      <c r="S425" s="26"/>
      <c r="T425" s="24"/>
      <c r="U425" s="26"/>
      <c r="V425" s="24"/>
      <c r="W425" s="26"/>
      <c r="X425" s="24"/>
      <c r="Y425" s="26"/>
      <c r="Z425" s="24"/>
      <c r="AA425" s="26"/>
      <c r="AB425" s="24"/>
      <c r="AC425" s="26"/>
      <c r="AD425" s="24"/>
      <c r="AE425" s="26"/>
      <c r="AF425" s="29" t="s">
        <v>79</v>
      </c>
      <c r="AG425" s="11" t="s">
        <v>80</v>
      </c>
      <c r="AH425" s="18"/>
      <c r="AI425" s="21" t="s">
        <v>81</v>
      </c>
      <c r="AL425" s="21" t="s">
        <v>200</v>
      </c>
      <c r="AN425" s="36">
        <v>10</v>
      </c>
      <c r="AO425" s="31">
        <v>0.4</v>
      </c>
      <c r="AP425" s="23">
        <v>163.9344262295082</v>
      </c>
      <c r="AQ425" s="21" t="s">
        <v>201</v>
      </c>
    </row>
    <row r="426" spans="1:43" s="21" customFormat="1">
      <c r="A426" s="21" t="s">
        <v>162</v>
      </c>
      <c r="B426" s="11" t="s">
        <v>68</v>
      </c>
      <c r="C426" s="11" t="s">
        <v>132</v>
      </c>
      <c r="D426" s="13"/>
      <c r="E426" s="15" t="s">
        <v>70</v>
      </c>
      <c r="F426" s="11" t="s">
        <v>71</v>
      </c>
      <c r="G426" s="11" t="s">
        <v>72</v>
      </c>
      <c r="H426" s="18" t="s">
        <v>108</v>
      </c>
      <c r="I426" s="18" t="s">
        <v>109</v>
      </c>
      <c r="J426" s="24">
        <v>209.625</v>
      </c>
      <c r="K426" s="25">
        <v>2.46</v>
      </c>
      <c r="L426" s="24"/>
      <c r="M426" s="25"/>
      <c r="N426" s="24">
        <v>107.5</v>
      </c>
      <c r="O426" s="25">
        <v>1.27</v>
      </c>
      <c r="P426" s="24">
        <v>32.25</v>
      </c>
      <c r="Q426" s="25">
        <v>0.37</v>
      </c>
      <c r="R426" s="24"/>
      <c r="S426" s="26"/>
      <c r="T426" s="24"/>
      <c r="U426" s="26"/>
      <c r="V426" s="24"/>
      <c r="W426" s="26"/>
      <c r="X426" s="24"/>
      <c r="Y426" s="26"/>
      <c r="Z426" s="24"/>
      <c r="AA426" s="26"/>
      <c r="AB426" s="24"/>
      <c r="AC426" s="26"/>
      <c r="AD426" s="24"/>
      <c r="AE426" s="26"/>
      <c r="AF426" s="29" t="s">
        <v>79</v>
      </c>
      <c r="AG426" s="11" t="s">
        <v>80</v>
      </c>
      <c r="AH426" s="18"/>
      <c r="AI426" s="21" t="s">
        <v>81</v>
      </c>
      <c r="AL426" s="21" t="s">
        <v>112</v>
      </c>
      <c r="AN426" s="36">
        <v>4.0999999999999996</v>
      </c>
      <c r="AO426" s="31"/>
      <c r="AP426" s="23" t="s">
        <v>112</v>
      </c>
      <c r="AQ426" s="21" t="s">
        <v>128</v>
      </c>
    </row>
    <row r="427" spans="1:43" s="21" customFormat="1">
      <c r="A427" s="21" t="s">
        <v>162</v>
      </c>
      <c r="B427" s="11" t="s">
        <v>68</v>
      </c>
      <c r="C427" s="11" t="s">
        <v>67</v>
      </c>
      <c r="D427" s="13"/>
      <c r="E427" s="15" t="s">
        <v>70</v>
      </c>
      <c r="F427" s="11" t="s">
        <v>298</v>
      </c>
      <c r="G427" s="11" t="s">
        <v>221</v>
      </c>
      <c r="H427" s="18" t="s">
        <v>221</v>
      </c>
      <c r="I427" s="18" t="s">
        <v>299</v>
      </c>
      <c r="J427" s="24"/>
      <c r="K427" s="25"/>
      <c r="L427" s="24">
        <v>103.63</v>
      </c>
      <c r="M427" s="25"/>
      <c r="N427" s="24"/>
      <c r="O427" s="25"/>
      <c r="P427" s="24">
        <v>103.63</v>
      </c>
      <c r="Q427" s="25"/>
      <c r="R427" s="24"/>
      <c r="S427" s="26"/>
      <c r="T427" s="24"/>
      <c r="U427" s="26"/>
      <c r="V427" s="24"/>
      <c r="W427" s="26"/>
      <c r="X427" s="24"/>
      <c r="Y427" s="26"/>
      <c r="Z427" s="24"/>
      <c r="AA427" s="26"/>
      <c r="AB427" s="24"/>
      <c r="AC427" s="26"/>
      <c r="AD427" s="24"/>
      <c r="AE427" s="26"/>
      <c r="AF427" s="29" t="s">
        <v>79</v>
      </c>
      <c r="AG427" s="11" t="s">
        <v>207</v>
      </c>
      <c r="AH427" s="18"/>
      <c r="AI427" s="11"/>
      <c r="AJ427" s="11"/>
      <c r="AL427" s="21" t="s">
        <v>112</v>
      </c>
      <c r="AN427" s="36">
        <v>0</v>
      </c>
      <c r="AO427" s="31"/>
      <c r="AP427" s="23">
        <v>0</v>
      </c>
      <c r="AQ427" s="21" t="s">
        <v>303</v>
      </c>
    </row>
    <row r="428" spans="1:43" s="21" customFormat="1">
      <c r="A428" s="21" t="s">
        <v>162</v>
      </c>
      <c r="B428" s="44" t="s">
        <v>530</v>
      </c>
      <c r="C428" s="46" t="s">
        <v>69</v>
      </c>
      <c r="D428" s="85">
        <v>1287</v>
      </c>
      <c r="E428" s="143" t="s">
        <v>465</v>
      </c>
      <c r="F428" s="44" t="s">
        <v>71</v>
      </c>
      <c r="G428" s="46" t="s">
        <v>72</v>
      </c>
      <c r="H428" s="56" t="s">
        <v>591</v>
      </c>
      <c r="I428" s="144" t="s">
        <v>697</v>
      </c>
      <c r="J428" s="27">
        <v>180</v>
      </c>
      <c r="K428" s="28">
        <v>1.77</v>
      </c>
      <c r="L428" s="27"/>
      <c r="M428" s="28"/>
      <c r="N428" s="27">
        <v>150</v>
      </c>
      <c r="O428" s="28">
        <v>1.77</v>
      </c>
      <c r="P428" s="27"/>
      <c r="Q428" s="28"/>
      <c r="R428" s="27"/>
      <c r="S428" s="28"/>
      <c r="T428" s="27"/>
      <c r="U428" s="28"/>
      <c r="V428" s="27"/>
      <c r="W428" s="28"/>
      <c r="X428" s="27"/>
      <c r="Y428" s="28"/>
      <c r="Z428" s="27"/>
      <c r="AA428" s="28"/>
      <c r="AB428" s="27"/>
      <c r="AC428" s="28"/>
      <c r="AD428" s="27"/>
      <c r="AE428" s="28"/>
      <c r="AF428" s="44" t="s">
        <v>79</v>
      </c>
      <c r="AG428" s="44" t="s">
        <v>80</v>
      </c>
      <c r="AH428" s="145"/>
      <c r="AI428" s="145" t="s">
        <v>593</v>
      </c>
      <c r="AJ428" s="146"/>
      <c r="AK428" s="147">
        <v>11328</v>
      </c>
      <c r="AL428" s="10"/>
      <c r="AM428" s="10"/>
      <c r="AN428" s="10"/>
      <c r="AO428" s="10"/>
      <c r="AP428" s="10"/>
      <c r="AQ428" s="145" t="s">
        <v>596</v>
      </c>
    </row>
    <row r="429" spans="1:43" s="21" customFormat="1">
      <c r="A429" s="12" t="s">
        <v>244</v>
      </c>
      <c r="B429" s="11" t="s">
        <v>68</v>
      </c>
      <c r="C429" s="11" t="s">
        <v>132</v>
      </c>
      <c r="D429" s="13"/>
      <c r="E429" s="15" t="s">
        <v>70</v>
      </c>
      <c r="F429" s="11" t="s">
        <v>225</v>
      </c>
      <c r="G429" s="11" t="s">
        <v>231</v>
      </c>
      <c r="H429" s="18"/>
      <c r="I429" s="18" t="s">
        <v>234</v>
      </c>
      <c r="J429" s="24"/>
      <c r="K429" s="25"/>
      <c r="L429" s="24">
        <v>567.6</v>
      </c>
      <c r="M429" s="25">
        <v>40</v>
      </c>
      <c r="N429" s="24"/>
      <c r="O429" s="25"/>
      <c r="P429" s="24"/>
      <c r="Q429" s="25"/>
      <c r="R429" s="24"/>
      <c r="S429" s="26"/>
      <c r="T429" s="24"/>
      <c r="U429" s="26"/>
      <c r="V429" s="24"/>
      <c r="W429" s="26"/>
      <c r="X429" s="24"/>
      <c r="Y429" s="26"/>
      <c r="Z429" s="24"/>
      <c r="AA429" s="26"/>
      <c r="AB429" s="24"/>
      <c r="AC429" s="26"/>
      <c r="AD429" s="24"/>
      <c r="AE429" s="26"/>
      <c r="AF429" s="29" t="s">
        <v>79</v>
      </c>
      <c r="AG429" s="11" t="s">
        <v>207</v>
      </c>
      <c r="AH429" s="18"/>
      <c r="AI429" s="11"/>
      <c r="AJ429" s="11"/>
      <c r="AN429" s="36">
        <v>40</v>
      </c>
      <c r="AO429" s="31"/>
      <c r="AP429" s="23" t="s">
        <v>112</v>
      </c>
      <c r="AQ429" s="21" t="s">
        <v>128</v>
      </c>
    </row>
    <row r="430" spans="1:43" s="21" customFormat="1">
      <c r="A430" s="12" t="s">
        <v>244</v>
      </c>
      <c r="B430" s="11" t="s">
        <v>68</v>
      </c>
      <c r="C430" s="11" t="s">
        <v>132</v>
      </c>
      <c r="D430" s="13"/>
      <c r="E430" s="15" t="s">
        <v>70</v>
      </c>
      <c r="F430" s="11" t="s">
        <v>209</v>
      </c>
      <c r="G430" s="11" t="s">
        <v>231</v>
      </c>
      <c r="H430" s="18"/>
      <c r="I430" s="18" t="s">
        <v>250</v>
      </c>
      <c r="J430" s="24">
        <v>80.625</v>
      </c>
      <c r="K430" s="25">
        <v>0</v>
      </c>
      <c r="L430" s="24"/>
      <c r="M430" s="25"/>
      <c r="N430" s="24"/>
      <c r="O430" s="25"/>
      <c r="P430" s="24"/>
      <c r="Q430" s="25"/>
      <c r="R430" s="24"/>
      <c r="S430" s="26"/>
      <c r="T430" s="24"/>
      <c r="U430" s="26"/>
      <c r="V430" s="24"/>
      <c r="W430" s="26"/>
      <c r="X430" s="24"/>
      <c r="Y430" s="26"/>
      <c r="Z430" s="24"/>
      <c r="AA430" s="26"/>
      <c r="AB430" s="24"/>
      <c r="AC430" s="26"/>
      <c r="AD430" s="24"/>
      <c r="AE430" s="26"/>
      <c r="AF430" s="29" t="s">
        <v>79</v>
      </c>
      <c r="AG430" s="11" t="s">
        <v>207</v>
      </c>
      <c r="AH430" s="18"/>
      <c r="AI430" s="11"/>
      <c r="AJ430" s="11"/>
      <c r="AN430" s="36" t="s">
        <v>112</v>
      </c>
      <c r="AO430" s="31"/>
      <c r="AP430" s="23" t="s">
        <v>112</v>
      </c>
      <c r="AQ430" s="21" t="s">
        <v>128</v>
      </c>
    </row>
    <row r="431" spans="1:43" s="21" customFormat="1">
      <c r="A431" s="12" t="s">
        <v>244</v>
      </c>
      <c r="B431" s="170" t="s">
        <v>551</v>
      </c>
      <c r="C431" s="170" t="s">
        <v>582</v>
      </c>
      <c r="D431" s="171" t="s">
        <v>552</v>
      </c>
      <c r="E431" s="172"/>
      <c r="F431" s="16" t="s">
        <v>570</v>
      </c>
      <c r="G431" s="16" t="s">
        <v>583</v>
      </c>
      <c r="H431" s="19" t="s">
        <v>584</v>
      </c>
      <c r="I431" s="178"/>
      <c r="J431" s="174"/>
      <c r="K431" s="175"/>
      <c r="L431" s="174">
        <v>600</v>
      </c>
      <c r="M431" s="175"/>
      <c r="N431" s="174"/>
      <c r="O431" s="176"/>
      <c r="P431" s="177"/>
      <c r="Q431" s="176"/>
      <c r="R431" s="177"/>
      <c r="S431" s="176"/>
      <c r="T431" s="177"/>
      <c r="U431" s="176"/>
      <c r="V431" s="177"/>
      <c r="W431" s="176"/>
      <c r="X431" s="177"/>
      <c r="Y431" s="176"/>
      <c r="Z431" s="177"/>
      <c r="AA431" s="176"/>
      <c r="AB431" s="177"/>
      <c r="AC431" s="176"/>
      <c r="AD431" s="177"/>
      <c r="AE431" s="176"/>
      <c r="AF431" s="170" t="s">
        <v>555</v>
      </c>
      <c r="AG431" s="170" t="s">
        <v>556</v>
      </c>
      <c r="AH431" s="178"/>
      <c r="AI431" s="52"/>
      <c r="AJ431" s="52"/>
      <c r="AK431" s="178"/>
      <c r="AL431" s="52"/>
      <c r="AM431" s="52"/>
      <c r="AN431" s="52"/>
      <c r="AO431" s="52"/>
      <c r="AP431" s="52"/>
      <c r="AQ431" s="181" t="s">
        <v>585</v>
      </c>
    </row>
    <row r="432" spans="1:43" s="21" customFormat="1">
      <c r="A432" s="12" t="s">
        <v>244</v>
      </c>
      <c r="B432" s="44" t="s">
        <v>530</v>
      </c>
      <c r="C432" s="55"/>
      <c r="D432" s="198"/>
      <c r="E432" s="143" t="s">
        <v>465</v>
      </c>
      <c r="F432" s="44"/>
      <c r="G432" s="44"/>
      <c r="H432" s="56" t="s">
        <v>742</v>
      </c>
      <c r="I432" s="144" t="s">
        <v>749</v>
      </c>
      <c r="J432" s="117"/>
      <c r="K432" s="114"/>
      <c r="L432" s="27">
        <v>132</v>
      </c>
      <c r="M432" s="28">
        <v>10</v>
      </c>
      <c r="N432" s="27"/>
      <c r="O432" s="28"/>
      <c r="P432" s="27"/>
      <c r="Q432" s="28"/>
      <c r="R432" s="27"/>
      <c r="S432" s="28"/>
      <c r="T432" s="27"/>
      <c r="U432" s="28"/>
      <c r="V432" s="27"/>
      <c r="W432" s="28"/>
      <c r="X432" s="27"/>
      <c r="Y432" s="28"/>
      <c r="Z432" s="27"/>
      <c r="AA432" s="28"/>
      <c r="AB432" s="27"/>
      <c r="AC432" s="28"/>
      <c r="AD432" s="27"/>
      <c r="AE432" s="28"/>
      <c r="AF432" s="151"/>
      <c r="AG432" s="44"/>
      <c r="AH432" s="145"/>
      <c r="AI432" s="145"/>
      <c r="AJ432" s="145"/>
      <c r="AK432" s="147"/>
      <c r="AL432" s="20"/>
      <c r="AM432" s="20"/>
      <c r="AN432" s="20"/>
      <c r="AO432" s="20"/>
      <c r="AP432" s="20"/>
      <c r="AQ432" s="145"/>
    </row>
    <row r="433" spans="1:43" s="21" customFormat="1">
      <c r="A433" s="12" t="s">
        <v>244</v>
      </c>
      <c r="B433" s="44" t="s">
        <v>530</v>
      </c>
      <c r="C433" s="55" t="s">
        <v>245</v>
      </c>
      <c r="D433" s="198"/>
      <c r="E433" s="143" t="s">
        <v>465</v>
      </c>
      <c r="F433" s="44" t="s">
        <v>209</v>
      </c>
      <c r="G433" s="44"/>
      <c r="H433" s="56" t="s">
        <v>742</v>
      </c>
      <c r="I433" s="144" t="s">
        <v>743</v>
      </c>
      <c r="J433" s="117">
        <v>75</v>
      </c>
      <c r="K433" s="114"/>
      <c r="L433" s="27"/>
      <c r="M433" s="28"/>
      <c r="N433" s="27"/>
      <c r="O433" s="28"/>
      <c r="P433" s="27"/>
      <c r="Q433" s="28"/>
      <c r="R433" s="27"/>
      <c r="S433" s="28"/>
      <c r="T433" s="27"/>
      <c r="U433" s="28"/>
      <c r="V433" s="27"/>
      <c r="W433" s="28"/>
      <c r="X433" s="27"/>
      <c r="Y433" s="28"/>
      <c r="Z433" s="27"/>
      <c r="AA433" s="28"/>
      <c r="AB433" s="27"/>
      <c r="AC433" s="28"/>
      <c r="AD433" s="27"/>
      <c r="AE433" s="28"/>
      <c r="AF433" s="151" t="s">
        <v>79</v>
      </c>
      <c r="AG433" s="44" t="s">
        <v>207</v>
      </c>
      <c r="AH433" s="145"/>
      <c r="AI433" s="145"/>
      <c r="AJ433" s="145"/>
      <c r="AK433" s="147"/>
      <c r="AL433" s="20"/>
      <c r="AM433" s="20"/>
      <c r="AN433" s="20"/>
      <c r="AO433" s="20"/>
      <c r="AP433" s="20"/>
      <c r="AQ433" s="145"/>
    </row>
    <row r="434" spans="1:43" s="21" customFormat="1">
      <c r="A434" s="12" t="s">
        <v>244</v>
      </c>
      <c r="B434" s="44" t="s">
        <v>530</v>
      </c>
      <c r="C434" s="44" t="s">
        <v>245</v>
      </c>
      <c r="D434" s="114"/>
      <c r="E434" s="44" t="s">
        <v>465</v>
      </c>
      <c r="F434" s="44" t="s">
        <v>755</v>
      </c>
      <c r="G434" s="44"/>
      <c r="H434" s="20" t="s">
        <v>756</v>
      </c>
      <c r="I434" s="144" t="s">
        <v>757</v>
      </c>
      <c r="J434" s="117">
        <v>150</v>
      </c>
      <c r="K434" s="114"/>
      <c r="L434" s="117"/>
      <c r="M434" s="114"/>
      <c r="N434" s="117"/>
      <c r="O434" s="114"/>
      <c r="P434" s="117"/>
      <c r="Q434" s="114"/>
      <c r="R434" s="117"/>
      <c r="S434" s="114"/>
      <c r="T434" s="117"/>
      <c r="U434" s="114"/>
      <c r="V434" s="117"/>
      <c r="W434" s="114"/>
      <c r="X434" s="117"/>
      <c r="Y434" s="114"/>
      <c r="Z434" s="117"/>
      <c r="AA434" s="114"/>
      <c r="AB434" s="117"/>
      <c r="AC434" s="114"/>
      <c r="AD434" s="117"/>
      <c r="AE434" s="114"/>
      <c r="AF434" s="44" t="s">
        <v>79</v>
      </c>
      <c r="AG434" s="44" t="s">
        <v>207</v>
      </c>
      <c r="AH434" s="20"/>
      <c r="AI434" s="20"/>
      <c r="AJ434" s="20"/>
      <c r="AK434" s="147"/>
      <c r="AL434" s="10"/>
      <c r="AM434" s="10"/>
      <c r="AN434" s="10"/>
      <c r="AO434" s="10"/>
      <c r="AP434" s="10"/>
      <c r="AQ434" s="20"/>
    </row>
    <row r="435" spans="1:43" s="21" customFormat="1">
      <c r="A435" s="43" t="s">
        <v>246</v>
      </c>
      <c r="B435" s="11" t="s">
        <v>68</v>
      </c>
      <c r="C435" s="11" t="s">
        <v>132</v>
      </c>
      <c r="D435" s="13"/>
      <c r="E435" s="15" t="s">
        <v>70</v>
      </c>
      <c r="F435" s="11" t="s">
        <v>225</v>
      </c>
      <c r="G435" s="11" t="s">
        <v>231</v>
      </c>
      <c r="H435" s="18"/>
      <c r="I435" s="18" t="s">
        <v>234</v>
      </c>
      <c r="J435" s="24"/>
      <c r="K435" s="25"/>
      <c r="L435" s="24">
        <v>567.6</v>
      </c>
      <c r="M435" s="25">
        <v>40</v>
      </c>
      <c r="N435" s="24"/>
      <c r="O435" s="25"/>
      <c r="P435" s="24"/>
      <c r="Q435" s="25"/>
      <c r="R435" s="24"/>
      <c r="S435" s="26"/>
      <c r="T435" s="24"/>
      <c r="U435" s="26"/>
      <c r="V435" s="24"/>
      <c r="W435" s="26"/>
      <c r="X435" s="24"/>
      <c r="Y435" s="26"/>
      <c r="Z435" s="24"/>
      <c r="AA435" s="26"/>
      <c r="AB435" s="24"/>
      <c r="AC435" s="26"/>
      <c r="AD435" s="24"/>
      <c r="AE435" s="26"/>
      <c r="AF435" s="29" t="s">
        <v>79</v>
      </c>
      <c r="AG435" s="11" t="s">
        <v>207</v>
      </c>
      <c r="AH435" s="18"/>
      <c r="AI435" s="11"/>
      <c r="AJ435" s="11"/>
      <c r="AN435" s="36">
        <v>40</v>
      </c>
      <c r="AO435" s="31"/>
      <c r="AP435" s="23" t="s">
        <v>112</v>
      </c>
      <c r="AQ435" s="21" t="s">
        <v>128</v>
      </c>
    </row>
    <row r="436" spans="1:43" s="21" customFormat="1">
      <c r="A436" s="43" t="s">
        <v>246</v>
      </c>
      <c r="B436" s="11" t="s">
        <v>68</v>
      </c>
      <c r="C436" s="11" t="s">
        <v>132</v>
      </c>
      <c r="D436" s="13"/>
      <c r="E436" s="15" t="s">
        <v>70</v>
      </c>
      <c r="F436" s="11" t="s">
        <v>209</v>
      </c>
      <c r="G436" s="11" t="s">
        <v>231</v>
      </c>
      <c r="H436" s="18"/>
      <c r="I436" s="18" t="s">
        <v>250</v>
      </c>
      <c r="J436" s="24">
        <v>53.75</v>
      </c>
      <c r="K436" s="25">
        <v>0</v>
      </c>
      <c r="L436" s="24"/>
      <c r="M436" s="25"/>
      <c r="N436" s="24"/>
      <c r="O436" s="25"/>
      <c r="P436" s="24"/>
      <c r="Q436" s="25"/>
      <c r="R436" s="24"/>
      <c r="S436" s="26"/>
      <c r="T436" s="24"/>
      <c r="U436" s="26"/>
      <c r="V436" s="24"/>
      <c r="W436" s="26"/>
      <c r="X436" s="24"/>
      <c r="Y436" s="26"/>
      <c r="Z436" s="24"/>
      <c r="AA436" s="26"/>
      <c r="AB436" s="24"/>
      <c r="AC436" s="26"/>
      <c r="AD436" s="24"/>
      <c r="AE436" s="26"/>
      <c r="AF436" s="29" t="s">
        <v>79</v>
      </c>
      <c r="AG436" s="11" t="s">
        <v>207</v>
      </c>
      <c r="AH436" s="18"/>
      <c r="AI436" s="11"/>
      <c r="AJ436" s="11"/>
      <c r="AN436" s="36" t="s">
        <v>112</v>
      </c>
      <c r="AO436" s="31"/>
      <c r="AP436" s="23" t="s">
        <v>112</v>
      </c>
      <c r="AQ436" s="21" t="s">
        <v>128</v>
      </c>
    </row>
    <row r="437" spans="1:43" s="21" customFormat="1">
      <c r="A437" s="181" t="s">
        <v>246</v>
      </c>
      <c r="B437" s="170" t="s">
        <v>551</v>
      </c>
      <c r="C437" s="170"/>
      <c r="D437" s="134" t="s">
        <v>586</v>
      </c>
      <c r="E437" s="182"/>
      <c r="F437" s="170" t="s">
        <v>225</v>
      </c>
      <c r="G437" s="170" t="s">
        <v>562</v>
      </c>
      <c r="H437" s="181" t="s">
        <v>580</v>
      </c>
      <c r="I437" s="172" t="s">
        <v>587</v>
      </c>
      <c r="J437" s="174">
        <v>20</v>
      </c>
      <c r="K437" s="175"/>
      <c r="L437" s="174"/>
      <c r="M437" s="175"/>
      <c r="N437" s="174"/>
      <c r="O437" s="175"/>
      <c r="P437" s="174"/>
      <c r="Q437" s="175"/>
      <c r="R437" s="174"/>
      <c r="S437" s="175"/>
      <c r="T437" s="174"/>
      <c r="U437" s="175"/>
      <c r="V437" s="174"/>
      <c r="W437" s="175"/>
      <c r="X437" s="174"/>
      <c r="Y437" s="175"/>
      <c r="Z437" s="174"/>
      <c r="AA437" s="175"/>
      <c r="AB437" s="174"/>
      <c r="AC437" s="175"/>
      <c r="AD437" s="174"/>
      <c r="AE437" s="175"/>
      <c r="AF437" s="170" t="s">
        <v>555</v>
      </c>
      <c r="AG437" s="170" t="s">
        <v>556</v>
      </c>
      <c r="AH437" s="181"/>
      <c r="AI437" s="181"/>
      <c r="AJ437" s="181"/>
      <c r="AK437" s="181"/>
      <c r="AL437" s="52"/>
      <c r="AM437" s="52"/>
      <c r="AN437" s="52"/>
      <c r="AO437" s="52"/>
      <c r="AP437" s="52"/>
      <c r="AQ437" s="181"/>
    </row>
    <row r="438" spans="1:43" s="21" customFormat="1">
      <c r="A438" s="43" t="s">
        <v>246</v>
      </c>
      <c r="B438" s="44" t="s">
        <v>530</v>
      </c>
      <c r="C438" s="44" t="s">
        <v>245</v>
      </c>
      <c r="D438" s="114"/>
      <c r="E438" s="44" t="s">
        <v>465</v>
      </c>
      <c r="F438" s="44" t="s">
        <v>71</v>
      </c>
      <c r="G438" s="44" t="s">
        <v>72</v>
      </c>
      <c r="H438" s="20" t="s">
        <v>591</v>
      </c>
      <c r="I438" s="144" t="s">
        <v>726</v>
      </c>
      <c r="J438" s="117">
        <v>133</v>
      </c>
      <c r="K438" s="114"/>
      <c r="L438" s="117"/>
      <c r="M438" s="114"/>
      <c r="N438" s="117"/>
      <c r="O438" s="114"/>
      <c r="P438" s="117"/>
      <c r="Q438" s="114"/>
      <c r="R438" s="117">
        <v>83</v>
      </c>
      <c r="S438" s="114"/>
      <c r="T438" s="117"/>
      <c r="U438" s="114"/>
      <c r="V438" s="117"/>
      <c r="W438" s="114"/>
      <c r="X438" s="117"/>
      <c r="Y438" s="114"/>
      <c r="Z438" s="117">
        <v>40</v>
      </c>
      <c r="AA438" s="114"/>
      <c r="AB438" s="117"/>
      <c r="AC438" s="114"/>
      <c r="AD438" s="117"/>
      <c r="AE438" s="114"/>
      <c r="AF438" s="44" t="s">
        <v>79</v>
      </c>
      <c r="AG438" s="44" t="s">
        <v>80</v>
      </c>
      <c r="AH438" s="20"/>
      <c r="AI438" s="20"/>
      <c r="AJ438" s="197"/>
      <c r="AK438" s="147">
        <v>0</v>
      </c>
      <c r="AL438" s="10"/>
      <c r="AM438" s="10"/>
      <c r="AN438" s="10"/>
      <c r="AO438" s="10"/>
      <c r="AP438" s="10"/>
      <c r="AQ438" s="20"/>
    </row>
    <row r="439" spans="1:43" s="21" customFormat="1">
      <c r="A439" s="43" t="s">
        <v>246</v>
      </c>
      <c r="B439" s="44" t="s">
        <v>530</v>
      </c>
      <c r="C439" s="55" t="s">
        <v>245</v>
      </c>
      <c r="D439" s="198"/>
      <c r="E439" s="143" t="s">
        <v>465</v>
      </c>
      <c r="F439" s="44" t="s">
        <v>71</v>
      </c>
      <c r="G439" s="44"/>
      <c r="H439" s="56" t="s">
        <v>732</v>
      </c>
      <c r="I439" s="144" t="s">
        <v>880</v>
      </c>
      <c r="J439" s="27">
        <v>750</v>
      </c>
      <c r="K439" s="28"/>
      <c r="L439" s="27"/>
      <c r="M439" s="28"/>
      <c r="N439" s="27"/>
      <c r="O439" s="28"/>
      <c r="P439" s="27"/>
      <c r="Q439" s="28"/>
      <c r="R439" s="27"/>
      <c r="S439" s="28"/>
      <c r="T439" s="27"/>
      <c r="U439" s="28"/>
      <c r="V439" s="27"/>
      <c r="W439" s="28"/>
      <c r="X439" s="27"/>
      <c r="Y439" s="28"/>
      <c r="Z439" s="27"/>
      <c r="AA439" s="28"/>
      <c r="AB439" s="27"/>
      <c r="AC439" s="28"/>
      <c r="AD439" s="27"/>
      <c r="AE439" s="28"/>
      <c r="AF439" s="44" t="s">
        <v>79</v>
      </c>
      <c r="AG439" s="44" t="s">
        <v>207</v>
      </c>
      <c r="AH439" s="145"/>
      <c r="AI439" s="145"/>
      <c r="AJ439" s="146"/>
      <c r="AK439" s="147">
        <v>0</v>
      </c>
      <c r="AL439" s="10"/>
      <c r="AM439" s="10"/>
      <c r="AN439" s="10"/>
      <c r="AO439" s="10"/>
      <c r="AP439" s="10"/>
      <c r="AQ439" s="145"/>
    </row>
    <row r="440" spans="1:43" s="21" customFormat="1">
      <c r="A440" s="43" t="s">
        <v>246</v>
      </c>
      <c r="B440" s="44" t="s">
        <v>530</v>
      </c>
      <c r="C440" s="44"/>
      <c r="D440" s="114"/>
      <c r="E440" s="44" t="s">
        <v>465</v>
      </c>
      <c r="F440" s="44"/>
      <c r="G440" s="44"/>
      <c r="H440" s="56" t="s">
        <v>742</v>
      </c>
      <c r="I440" s="144" t="s">
        <v>751</v>
      </c>
      <c r="J440" s="117"/>
      <c r="K440" s="114"/>
      <c r="L440" s="117">
        <v>132</v>
      </c>
      <c r="M440" s="114">
        <v>10</v>
      </c>
      <c r="N440" s="117"/>
      <c r="O440" s="114"/>
      <c r="P440" s="117"/>
      <c r="Q440" s="114"/>
      <c r="R440" s="117"/>
      <c r="S440" s="114"/>
      <c r="T440" s="117"/>
      <c r="U440" s="114"/>
      <c r="V440" s="117"/>
      <c r="W440" s="114"/>
      <c r="X440" s="117"/>
      <c r="Y440" s="114"/>
      <c r="Z440" s="117"/>
      <c r="AA440" s="114"/>
      <c r="AB440" s="117"/>
      <c r="AC440" s="114"/>
      <c r="AD440" s="117"/>
      <c r="AE440" s="114"/>
      <c r="AF440" s="44"/>
      <c r="AG440" s="44"/>
      <c r="AH440" s="20"/>
      <c r="AI440" s="20"/>
      <c r="AJ440" s="20"/>
      <c r="AK440" s="147"/>
      <c r="AL440" s="10"/>
      <c r="AM440" s="10"/>
      <c r="AN440" s="10"/>
      <c r="AO440" s="10"/>
      <c r="AP440" s="10"/>
      <c r="AQ440" s="20"/>
    </row>
    <row r="441" spans="1:43" s="21" customFormat="1">
      <c r="A441" s="43" t="s">
        <v>246</v>
      </c>
      <c r="B441" s="44" t="s">
        <v>530</v>
      </c>
      <c r="C441" s="44" t="s">
        <v>245</v>
      </c>
      <c r="D441" s="114"/>
      <c r="E441" s="44" t="s">
        <v>465</v>
      </c>
      <c r="F441" s="44" t="s">
        <v>209</v>
      </c>
      <c r="G441" s="44"/>
      <c r="H441" s="56" t="s">
        <v>742</v>
      </c>
      <c r="I441" s="144" t="s">
        <v>745</v>
      </c>
      <c r="J441" s="117">
        <v>50</v>
      </c>
      <c r="K441" s="114"/>
      <c r="L441" s="117"/>
      <c r="M441" s="114"/>
      <c r="N441" s="117"/>
      <c r="O441" s="114"/>
      <c r="P441" s="117"/>
      <c r="Q441" s="114"/>
      <c r="R441" s="117"/>
      <c r="S441" s="114"/>
      <c r="T441" s="117"/>
      <c r="U441" s="114"/>
      <c r="V441" s="117"/>
      <c r="W441" s="114"/>
      <c r="X441" s="117"/>
      <c r="Y441" s="114"/>
      <c r="Z441" s="117"/>
      <c r="AA441" s="114"/>
      <c r="AB441" s="117"/>
      <c r="AC441" s="114"/>
      <c r="AD441" s="117"/>
      <c r="AE441" s="114"/>
      <c r="AF441" s="44" t="s">
        <v>79</v>
      </c>
      <c r="AG441" s="44" t="s">
        <v>207</v>
      </c>
      <c r="AH441" s="20"/>
      <c r="AI441" s="20"/>
      <c r="AJ441" s="20"/>
      <c r="AK441" s="147"/>
      <c r="AL441" s="10"/>
      <c r="AM441" s="10"/>
      <c r="AN441" s="10"/>
      <c r="AO441" s="10"/>
      <c r="AP441" s="10"/>
      <c r="AQ441" s="20"/>
    </row>
    <row r="442" spans="1:43" s="21" customFormat="1">
      <c r="A442" s="10" t="s">
        <v>247</v>
      </c>
      <c r="B442" s="11" t="s">
        <v>68</v>
      </c>
      <c r="C442" s="11" t="s">
        <v>132</v>
      </c>
      <c r="D442" s="13"/>
      <c r="E442" s="15" t="s">
        <v>70</v>
      </c>
      <c r="F442" s="11" t="s">
        <v>225</v>
      </c>
      <c r="G442" s="11" t="s">
        <v>231</v>
      </c>
      <c r="H442" s="18"/>
      <c r="I442" s="18" t="s">
        <v>234</v>
      </c>
      <c r="J442" s="24"/>
      <c r="K442" s="25"/>
      <c r="L442" s="24">
        <v>567.6</v>
      </c>
      <c r="M442" s="25">
        <v>40</v>
      </c>
      <c r="N442" s="24"/>
      <c r="O442" s="25"/>
      <c r="P442" s="24"/>
      <c r="Q442" s="25"/>
      <c r="R442" s="24"/>
      <c r="S442" s="26"/>
      <c r="T442" s="24"/>
      <c r="U442" s="26"/>
      <c r="V442" s="24"/>
      <c r="W442" s="26"/>
      <c r="X442" s="24"/>
      <c r="Y442" s="26"/>
      <c r="Z442" s="24"/>
      <c r="AA442" s="26"/>
      <c r="AB442" s="24"/>
      <c r="AC442" s="26"/>
      <c r="AD442" s="24"/>
      <c r="AE442" s="26"/>
      <c r="AF442" s="29" t="s">
        <v>79</v>
      </c>
      <c r="AG442" s="11" t="s">
        <v>207</v>
      </c>
      <c r="AH442" s="18"/>
      <c r="AI442" s="11"/>
      <c r="AJ442" s="11"/>
      <c r="AN442" s="36">
        <v>40</v>
      </c>
      <c r="AO442" s="31"/>
      <c r="AP442" s="23" t="s">
        <v>112</v>
      </c>
      <c r="AQ442" s="21" t="s">
        <v>128</v>
      </c>
    </row>
    <row r="443" spans="1:43" s="21" customFormat="1">
      <c r="A443" s="10" t="s">
        <v>247</v>
      </c>
      <c r="B443" s="11" t="s">
        <v>68</v>
      </c>
      <c r="C443" s="11" t="s">
        <v>132</v>
      </c>
      <c r="D443" s="13"/>
      <c r="E443" s="15" t="s">
        <v>70</v>
      </c>
      <c r="F443" s="11" t="s">
        <v>209</v>
      </c>
      <c r="G443" s="11" t="s">
        <v>231</v>
      </c>
      <c r="H443" s="18"/>
      <c r="I443" s="18" t="s">
        <v>250</v>
      </c>
      <c r="J443" s="24">
        <v>53.75</v>
      </c>
      <c r="K443" s="25">
        <v>0</v>
      </c>
      <c r="L443" s="24"/>
      <c r="M443" s="25"/>
      <c r="N443" s="24"/>
      <c r="O443" s="25"/>
      <c r="P443" s="24"/>
      <c r="Q443" s="25"/>
      <c r="R443" s="24"/>
      <c r="S443" s="26"/>
      <c r="T443" s="24"/>
      <c r="U443" s="26"/>
      <c r="V443" s="24"/>
      <c r="W443" s="26"/>
      <c r="X443" s="24"/>
      <c r="Y443" s="26"/>
      <c r="Z443" s="24"/>
      <c r="AA443" s="26"/>
      <c r="AB443" s="24"/>
      <c r="AC443" s="26"/>
      <c r="AD443" s="24"/>
      <c r="AE443" s="26"/>
      <c r="AF443" s="29" t="s">
        <v>79</v>
      </c>
      <c r="AG443" s="11" t="s">
        <v>207</v>
      </c>
      <c r="AH443" s="18"/>
      <c r="AI443" s="11"/>
      <c r="AJ443" s="11"/>
      <c r="AN443" s="36" t="s">
        <v>112</v>
      </c>
      <c r="AO443" s="31"/>
      <c r="AP443" s="23" t="s">
        <v>112</v>
      </c>
      <c r="AQ443" s="21" t="s">
        <v>128</v>
      </c>
    </row>
    <row r="444" spans="1:43" s="21" customFormat="1">
      <c r="A444" s="10" t="s">
        <v>247</v>
      </c>
      <c r="B444" s="208" t="s">
        <v>530</v>
      </c>
      <c r="C444" s="46"/>
      <c r="D444" s="85"/>
      <c r="E444" s="208" t="s">
        <v>465</v>
      </c>
      <c r="F444" s="208"/>
      <c r="G444" s="208"/>
      <c r="H444" s="209" t="s">
        <v>742</v>
      </c>
      <c r="I444" s="144" t="s">
        <v>752</v>
      </c>
      <c r="J444" s="27"/>
      <c r="K444" s="85"/>
      <c r="L444" s="27">
        <v>132</v>
      </c>
      <c r="M444" s="85">
        <v>10</v>
      </c>
      <c r="N444" s="27"/>
      <c r="O444" s="85"/>
      <c r="P444" s="27"/>
      <c r="Q444" s="85"/>
      <c r="R444" s="27"/>
      <c r="S444" s="85"/>
      <c r="T444" s="27"/>
      <c r="U444" s="85"/>
      <c r="V444" s="27"/>
      <c r="W444" s="85"/>
      <c r="X444" s="27"/>
      <c r="Y444" s="85"/>
      <c r="Z444" s="27"/>
      <c r="AA444" s="85"/>
      <c r="AB444" s="84"/>
      <c r="AC444" s="85"/>
      <c r="AD444" s="84"/>
      <c r="AE444" s="85"/>
      <c r="AF444" s="46"/>
      <c r="AG444" s="46"/>
      <c r="AH444" s="10"/>
      <c r="AI444" s="10"/>
      <c r="AJ444" s="10"/>
      <c r="AK444" s="147"/>
      <c r="AL444" s="10"/>
      <c r="AM444" s="10"/>
      <c r="AN444" s="10"/>
      <c r="AO444" s="10"/>
      <c r="AP444" s="10"/>
      <c r="AQ444" s="210"/>
    </row>
    <row r="445" spans="1:43" s="21" customFormat="1">
      <c r="A445" s="43" t="s">
        <v>247</v>
      </c>
      <c r="B445" s="44" t="s">
        <v>530</v>
      </c>
      <c r="C445" s="44" t="s">
        <v>245</v>
      </c>
      <c r="D445" s="114"/>
      <c r="E445" s="44" t="s">
        <v>465</v>
      </c>
      <c r="F445" s="44" t="s">
        <v>209</v>
      </c>
      <c r="G445" s="44"/>
      <c r="H445" s="56" t="s">
        <v>742</v>
      </c>
      <c r="I445" s="144" t="s">
        <v>746</v>
      </c>
      <c r="J445" s="117">
        <v>50</v>
      </c>
      <c r="K445" s="114"/>
      <c r="L445" s="117"/>
      <c r="M445" s="114"/>
      <c r="N445" s="117"/>
      <c r="O445" s="114"/>
      <c r="P445" s="117"/>
      <c r="Q445" s="114"/>
      <c r="R445" s="117"/>
      <c r="S445" s="114"/>
      <c r="T445" s="117"/>
      <c r="U445" s="114"/>
      <c r="V445" s="117"/>
      <c r="W445" s="114"/>
      <c r="X445" s="117"/>
      <c r="Y445" s="114"/>
      <c r="Z445" s="117"/>
      <c r="AA445" s="114"/>
      <c r="AB445" s="117"/>
      <c r="AC445" s="114"/>
      <c r="AD445" s="117"/>
      <c r="AE445" s="114"/>
      <c r="AF445" s="44" t="s">
        <v>79</v>
      </c>
      <c r="AG445" s="44" t="s">
        <v>207</v>
      </c>
      <c r="AH445" s="20"/>
      <c r="AI445" s="20"/>
      <c r="AJ445" s="20"/>
      <c r="AK445" s="147"/>
      <c r="AL445" s="10"/>
      <c r="AM445" s="10"/>
      <c r="AN445" s="10"/>
      <c r="AO445" s="10"/>
      <c r="AP445" s="10"/>
      <c r="AQ445" s="20"/>
    </row>
    <row r="446" spans="1:43" s="21" customFormat="1">
      <c r="A446" s="108" t="s">
        <v>458</v>
      </c>
      <c r="B446" s="109" t="s">
        <v>459</v>
      </c>
      <c r="C446" s="109"/>
      <c r="D446" s="110"/>
      <c r="E446" s="111"/>
      <c r="F446" s="109" t="s">
        <v>254</v>
      </c>
      <c r="G446" s="109" t="s">
        <v>460</v>
      </c>
      <c r="H446" s="111" t="s">
        <v>221</v>
      </c>
      <c r="I446" s="81" t="s">
        <v>461</v>
      </c>
      <c r="J446" s="112">
        <v>91</v>
      </c>
      <c r="K446" s="102"/>
      <c r="L446" s="112">
        <v>91</v>
      </c>
      <c r="M446" s="102"/>
      <c r="N446" s="112"/>
      <c r="O446" s="102"/>
      <c r="P446" s="112"/>
      <c r="Q446" s="102"/>
      <c r="R446" s="112"/>
      <c r="S446" s="102"/>
      <c r="T446" s="112"/>
      <c r="U446" s="102"/>
      <c r="V446" s="112"/>
      <c r="W446" s="102"/>
      <c r="X446" s="112"/>
      <c r="Y446" s="102"/>
      <c r="Z446" s="112"/>
      <c r="AA446" s="102"/>
      <c r="AB446" s="104"/>
      <c r="AC446" s="102"/>
      <c r="AD446" s="104"/>
      <c r="AE446" s="102"/>
      <c r="AF446" s="16" t="s">
        <v>79</v>
      </c>
      <c r="AG446" s="16" t="s">
        <v>207</v>
      </c>
      <c r="AH446" s="12"/>
      <c r="AI446" s="12"/>
      <c r="AJ446" s="12"/>
      <c r="AK446" s="12"/>
      <c r="AL446" s="12"/>
      <c r="AM446" s="12"/>
      <c r="AN446" s="12"/>
      <c r="AO446" s="12"/>
      <c r="AP446" s="12"/>
      <c r="AQ446" s="107" t="s">
        <v>463</v>
      </c>
    </row>
    <row r="447" spans="1:43" s="21" customFormat="1">
      <c r="A447" s="43" t="s">
        <v>248</v>
      </c>
      <c r="B447" s="11" t="s">
        <v>68</v>
      </c>
      <c r="C447" s="11" t="s">
        <v>132</v>
      </c>
      <c r="D447" s="13"/>
      <c r="E447" s="15" t="s">
        <v>70</v>
      </c>
      <c r="F447" s="11" t="s">
        <v>225</v>
      </c>
      <c r="G447" s="11" t="s">
        <v>231</v>
      </c>
      <c r="H447" s="18"/>
      <c r="I447" s="18" t="s">
        <v>234</v>
      </c>
      <c r="J447" s="24"/>
      <c r="K447" s="25"/>
      <c r="L447" s="24">
        <v>567.6</v>
      </c>
      <c r="M447" s="25">
        <v>40</v>
      </c>
      <c r="N447" s="24"/>
      <c r="O447" s="25"/>
      <c r="P447" s="24"/>
      <c r="Q447" s="25"/>
      <c r="R447" s="24"/>
      <c r="S447" s="26"/>
      <c r="T447" s="24"/>
      <c r="U447" s="26"/>
      <c r="V447" s="24"/>
      <c r="W447" s="26"/>
      <c r="X447" s="24"/>
      <c r="Y447" s="26"/>
      <c r="Z447" s="24"/>
      <c r="AA447" s="26"/>
      <c r="AB447" s="24"/>
      <c r="AC447" s="26"/>
      <c r="AD447" s="24"/>
      <c r="AE447" s="26"/>
      <c r="AF447" s="29" t="s">
        <v>79</v>
      </c>
      <c r="AG447" s="11" t="s">
        <v>207</v>
      </c>
      <c r="AH447" s="18"/>
      <c r="AI447" s="11"/>
      <c r="AJ447" s="11"/>
      <c r="AN447" s="36">
        <v>40</v>
      </c>
      <c r="AO447" s="31"/>
      <c r="AP447" s="23" t="s">
        <v>112</v>
      </c>
      <c r="AQ447" s="21" t="s">
        <v>128</v>
      </c>
    </row>
    <row r="448" spans="1:43" s="21" customFormat="1">
      <c r="A448" s="43" t="s">
        <v>248</v>
      </c>
      <c r="B448" s="11" t="s">
        <v>68</v>
      </c>
      <c r="C448" s="11" t="s">
        <v>132</v>
      </c>
      <c r="D448" s="13"/>
      <c r="E448" s="15" t="s">
        <v>70</v>
      </c>
      <c r="F448" s="11" t="s">
        <v>209</v>
      </c>
      <c r="G448" s="11" t="s">
        <v>231</v>
      </c>
      <c r="H448" s="18"/>
      <c r="I448" s="18" t="s">
        <v>250</v>
      </c>
      <c r="J448" s="24">
        <v>53.75</v>
      </c>
      <c r="K448" s="25">
        <v>0</v>
      </c>
      <c r="L448" s="24"/>
      <c r="M448" s="25"/>
      <c r="N448" s="24"/>
      <c r="O448" s="25"/>
      <c r="P448" s="24"/>
      <c r="Q448" s="25"/>
      <c r="R448" s="24"/>
      <c r="S448" s="26"/>
      <c r="T448" s="24"/>
      <c r="U448" s="26"/>
      <c r="V448" s="24"/>
      <c r="W448" s="26"/>
      <c r="X448" s="24"/>
      <c r="Y448" s="26"/>
      <c r="Z448" s="24"/>
      <c r="AA448" s="26"/>
      <c r="AB448" s="24"/>
      <c r="AC448" s="26"/>
      <c r="AD448" s="24"/>
      <c r="AE448" s="26"/>
      <c r="AF448" s="29" t="s">
        <v>79</v>
      </c>
      <c r="AG448" s="11" t="s">
        <v>207</v>
      </c>
      <c r="AH448" s="18"/>
      <c r="AI448" s="11"/>
      <c r="AJ448" s="11"/>
      <c r="AN448" s="36" t="s">
        <v>112</v>
      </c>
      <c r="AO448" s="31"/>
      <c r="AP448" s="23" t="s">
        <v>112</v>
      </c>
      <c r="AQ448" s="21" t="s">
        <v>128</v>
      </c>
    </row>
    <row r="449" spans="1:43" s="21" customFormat="1">
      <c r="A449" s="43" t="s">
        <v>248</v>
      </c>
      <c r="B449" s="55" t="s">
        <v>530</v>
      </c>
      <c r="C449" s="46"/>
      <c r="D449" s="85"/>
      <c r="E449" s="44" t="s">
        <v>465</v>
      </c>
      <c r="F449" s="44"/>
      <c r="G449" s="44"/>
      <c r="H449" s="56" t="s">
        <v>742</v>
      </c>
      <c r="I449" s="144" t="s">
        <v>753</v>
      </c>
      <c r="J449" s="27"/>
      <c r="K449" s="28"/>
      <c r="L449" s="27">
        <v>132</v>
      </c>
      <c r="M449" s="28">
        <v>10</v>
      </c>
      <c r="N449" s="27"/>
      <c r="O449" s="28"/>
      <c r="P449" s="27"/>
      <c r="Q449" s="28"/>
      <c r="R449" s="27"/>
      <c r="S449" s="28"/>
      <c r="T449" s="27"/>
      <c r="U449" s="28"/>
      <c r="V449" s="27"/>
      <c r="W449" s="28"/>
      <c r="X449" s="27"/>
      <c r="Y449" s="28"/>
      <c r="Z449" s="27"/>
      <c r="AA449" s="28"/>
      <c r="AB449" s="27"/>
      <c r="AC449" s="28"/>
      <c r="AD449" s="27"/>
      <c r="AE449" s="28"/>
      <c r="AF449" s="44"/>
      <c r="AG449" s="44"/>
      <c r="AH449" s="43"/>
      <c r="AI449" s="44"/>
      <c r="AJ449" s="44"/>
      <c r="AK449" s="152"/>
      <c r="AL449" s="20"/>
      <c r="AM449" s="20"/>
      <c r="AN449" s="20"/>
      <c r="AO449" s="20"/>
      <c r="AP449" s="20"/>
      <c r="AQ449" s="20"/>
    </row>
    <row r="450" spans="1:43" s="21" customFormat="1">
      <c r="A450" s="43" t="s">
        <v>248</v>
      </c>
      <c r="B450" s="44" t="s">
        <v>530</v>
      </c>
      <c r="C450" s="44" t="s">
        <v>245</v>
      </c>
      <c r="D450" s="114"/>
      <c r="E450" s="44" t="s">
        <v>465</v>
      </c>
      <c r="F450" s="44" t="s">
        <v>209</v>
      </c>
      <c r="G450" s="44"/>
      <c r="H450" s="56" t="s">
        <v>742</v>
      </c>
      <c r="I450" s="144" t="s">
        <v>747</v>
      </c>
      <c r="J450" s="117">
        <v>50</v>
      </c>
      <c r="K450" s="114"/>
      <c r="L450" s="117"/>
      <c r="M450" s="114"/>
      <c r="N450" s="117"/>
      <c r="O450" s="114"/>
      <c r="P450" s="117"/>
      <c r="Q450" s="114"/>
      <c r="R450" s="117"/>
      <c r="S450" s="114"/>
      <c r="T450" s="117"/>
      <c r="U450" s="114"/>
      <c r="V450" s="117"/>
      <c r="W450" s="114"/>
      <c r="X450" s="117"/>
      <c r="Y450" s="114"/>
      <c r="Z450" s="117"/>
      <c r="AA450" s="114"/>
      <c r="AB450" s="117"/>
      <c r="AC450" s="114"/>
      <c r="AD450" s="117"/>
      <c r="AE450" s="114"/>
      <c r="AF450" s="44" t="s">
        <v>79</v>
      </c>
      <c r="AG450" s="44" t="s">
        <v>207</v>
      </c>
      <c r="AH450" s="20"/>
      <c r="AI450" s="20"/>
      <c r="AJ450" s="20"/>
      <c r="AK450" s="147"/>
      <c r="AL450" s="10"/>
      <c r="AM450" s="10"/>
      <c r="AN450" s="10"/>
      <c r="AO450" s="10"/>
      <c r="AP450" s="10"/>
      <c r="AQ450" s="20"/>
    </row>
    <row r="451" spans="1:43" s="21" customFormat="1">
      <c r="A451" s="56" t="s">
        <v>249</v>
      </c>
      <c r="B451" s="11" t="s">
        <v>68</v>
      </c>
      <c r="C451" s="11" t="s">
        <v>132</v>
      </c>
      <c r="D451" s="13"/>
      <c r="E451" s="15" t="s">
        <v>70</v>
      </c>
      <c r="F451" s="11" t="s">
        <v>225</v>
      </c>
      <c r="G451" s="11" t="s">
        <v>231</v>
      </c>
      <c r="H451" s="18"/>
      <c r="I451" s="18" t="s">
        <v>234</v>
      </c>
      <c r="J451" s="24"/>
      <c r="K451" s="25"/>
      <c r="L451" s="24">
        <v>567.6</v>
      </c>
      <c r="M451" s="25">
        <v>40</v>
      </c>
      <c r="N451" s="24"/>
      <c r="O451" s="25"/>
      <c r="P451" s="24"/>
      <c r="Q451" s="25"/>
      <c r="R451" s="24"/>
      <c r="S451" s="26"/>
      <c r="T451" s="24"/>
      <c r="U451" s="26"/>
      <c r="V451" s="24"/>
      <c r="W451" s="26"/>
      <c r="X451" s="24"/>
      <c r="Y451" s="26"/>
      <c r="Z451" s="24"/>
      <c r="AA451" s="26"/>
      <c r="AB451" s="24"/>
      <c r="AC451" s="26"/>
      <c r="AD451" s="24"/>
      <c r="AE451" s="26"/>
      <c r="AF451" s="29" t="s">
        <v>79</v>
      </c>
      <c r="AG451" s="11" t="s">
        <v>207</v>
      </c>
      <c r="AH451" s="18"/>
      <c r="AI451" s="11"/>
      <c r="AJ451" s="11"/>
      <c r="AN451" s="36">
        <v>40</v>
      </c>
      <c r="AO451" s="31"/>
      <c r="AP451" s="23" t="s">
        <v>112</v>
      </c>
      <c r="AQ451" s="21" t="s">
        <v>128</v>
      </c>
    </row>
    <row r="452" spans="1:43" s="21" customFormat="1">
      <c r="A452" s="56" t="s">
        <v>249</v>
      </c>
      <c r="B452" s="11" t="s">
        <v>68</v>
      </c>
      <c r="C452" s="11" t="s">
        <v>132</v>
      </c>
      <c r="D452" s="13"/>
      <c r="E452" s="15" t="s">
        <v>70</v>
      </c>
      <c r="F452" s="11" t="s">
        <v>209</v>
      </c>
      <c r="G452" s="11" t="s">
        <v>231</v>
      </c>
      <c r="H452" s="18"/>
      <c r="I452" s="18" t="s">
        <v>250</v>
      </c>
      <c r="J452" s="24">
        <v>53.75</v>
      </c>
      <c r="K452" s="25">
        <v>0</v>
      </c>
      <c r="L452" s="24"/>
      <c r="M452" s="25"/>
      <c r="N452" s="24"/>
      <c r="O452" s="25"/>
      <c r="P452" s="24"/>
      <c r="Q452" s="25"/>
      <c r="R452" s="24"/>
      <c r="S452" s="26"/>
      <c r="T452" s="24"/>
      <c r="U452" s="26"/>
      <c r="V452" s="24"/>
      <c r="W452" s="26"/>
      <c r="X452" s="24"/>
      <c r="Y452" s="26"/>
      <c r="Z452" s="24"/>
      <c r="AA452" s="26"/>
      <c r="AB452" s="24"/>
      <c r="AC452" s="26"/>
      <c r="AD452" s="24"/>
      <c r="AE452" s="26"/>
      <c r="AF452" s="29" t="s">
        <v>79</v>
      </c>
      <c r="AG452" s="11" t="s">
        <v>207</v>
      </c>
      <c r="AH452" s="18"/>
      <c r="AI452" s="11"/>
      <c r="AJ452" s="11"/>
      <c r="AN452" s="36" t="s">
        <v>112</v>
      </c>
      <c r="AO452" s="31"/>
      <c r="AP452" s="23" t="s">
        <v>112</v>
      </c>
      <c r="AQ452" s="21" t="s">
        <v>128</v>
      </c>
    </row>
    <row r="453" spans="1:43" s="21" customFormat="1">
      <c r="A453" s="56" t="s">
        <v>249</v>
      </c>
      <c r="B453" s="44" t="s">
        <v>530</v>
      </c>
      <c r="C453" s="55" t="s">
        <v>245</v>
      </c>
      <c r="D453" s="198"/>
      <c r="E453" s="143" t="s">
        <v>465</v>
      </c>
      <c r="F453" s="44" t="s">
        <v>254</v>
      </c>
      <c r="G453" s="44"/>
      <c r="H453" s="56" t="s">
        <v>732</v>
      </c>
      <c r="I453" s="144" t="s">
        <v>881</v>
      </c>
      <c r="J453" s="27">
        <v>150</v>
      </c>
      <c r="K453" s="28"/>
      <c r="L453" s="27"/>
      <c r="M453" s="28"/>
      <c r="N453" s="27"/>
      <c r="O453" s="28"/>
      <c r="P453" s="27"/>
      <c r="Q453" s="28"/>
      <c r="R453" s="27"/>
      <c r="S453" s="28"/>
      <c r="T453" s="27"/>
      <c r="U453" s="28"/>
      <c r="V453" s="27"/>
      <c r="W453" s="28"/>
      <c r="X453" s="27"/>
      <c r="Y453" s="28"/>
      <c r="Z453" s="27"/>
      <c r="AA453" s="28"/>
      <c r="AB453" s="27"/>
      <c r="AC453" s="28"/>
      <c r="AD453" s="27"/>
      <c r="AE453" s="28"/>
      <c r="AF453" s="44" t="s">
        <v>79</v>
      </c>
      <c r="AG453" s="44" t="s">
        <v>207</v>
      </c>
      <c r="AH453" s="145"/>
      <c r="AI453" s="145"/>
      <c r="AJ453" s="145"/>
      <c r="AK453" s="147"/>
      <c r="AL453" s="20"/>
      <c r="AM453" s="20"/>
      <c r="AN453" s="20"/>
      <c r="AO453" s="20"/>
      <c r="AP453" s="20"/>
      <c r="AQ453" s="145"/>
    </row>
    <row r="454" spans="1:43" s="21" customFormat="1">
      <c r="A454" s="56" t="s">
        <v>249</v>
      </c>
      <c r="B454" s="44" t="s">
        <v>530</v>
      </c>
      <c r="C454" s="55"/>
      <c r="D454" s="198"/>
      <c r="E454" s="55" t="s">
        <v>465</v>
      </c>
      <c r="F454" s="55"/>
      <c r="G454" s="55"/>
      <c r="H454" s="56" t="s">
        <v>742</v>
      </c>
      <c r="I454" s="144" t="s">
        <v>754</v>
      </c>
      <c r="J454" s="206"/>
      <c r="K454" s="207"/>
      <c r="L454" s="84">
        <v>132</v>
      </c>
      <c r="M454" s="28"/>
      <c r="N454" s="27"/>
      <c r="O454" s="28"/>
      <c r="P454" s="27"/>
      <c r="Q454" s="28"/>
      <c r="R454" s="27"/>
      <c r="S454" s="28"/>
      <c r="T454" s="27"/>
      <c r="U454" s="28"/>
      <c r="V454" s="27"/>
      <c r="W454" s="28"/>
      <c r="X454" s="27"/>
      <c r="Y454" s="28"/>
      <c r="Z454" s="27"/>
      <c r="AA454" s="28"/>
      <c r="AB454" s="27"/>
      <c r="AC454" s="28"/>
      <c r="AD454" s="27"/>
      <c r="AE454" s="28"/>
      <c r="AF454" s="44"/>
      <c r="AG454" s="44"/>
      <c r="AH454" s="145"/>
      <c r="AI454" s="145"/>
      <c r="AJ454" s="145"/>
      <c r="AK454" s="147"/>
      <c r="AL454" s="20"/>
      <c r="AM454" s="20"/>
      <c r="AN454" s="20"/>
      <c r="AO454" s="20"/>
      <c r="AP454" s="20"/>
      <c r="AQ454" s="145"/>
    </row>
    <row r="455" spans="1:43" s="21" customFormat="1">
      <c r="A455" s="56" t="s">
        <v>249</v>
      </c>
      <c r="B455" s="44" t="s">
        <v>530</v>
      </c>
      <c r="C455" s="55" t="s">
        <v>245</v>
      </c>
      <c r="D455" s="198"/>
      <c r="E455" s="55" t="s">
        <v>465</v>
      </c>
      <c r="F455" s="55" t="s">
        <v>209</v>
      </c>
      <c r="G455" s="55"/>
      <c r="H455" s="56" t="s">
        <v>742</v>
      </c>
      <c r="I455" s="144" t="s">
        <v>748</v>
      </c>
      <c r="J455" s="206">
        <v>50</v>
      </c>
      <c r="K455" s="207"/>
      <c r="L455" s="84"/>
      <c r="M455" s="28"/>
      <c r="N455" s="27"/>
      <c r="O455" s="28"/>
      <c r="P455" s="27"/>
      <c r="Q455" s="28"/>
      <c r="R455" s="27"/>
      <c r="S455" s="28"/>
      <c r="T455" s="27"/>
      <c r="U455" s="28"/>
      <c r="V455" s="27"/>
      <c r="W455" s="28"/>
      <c r="X455" s="27"/>
      <c r="Y455" s="28"/>
      <c r="Z455" s="27"/>
      <c r="AA455" s="28"/>
      <c r="AB455" s="27"/>
      <c r="AC455" s="28"/>
      <c r="AD455" s="27"/>
      <c r="AE455" s="28"/>
      <c r="AF455" s="44" t="s">
        <v>79</v>
      </c>
      <c r="AG455" s="44" t="s">
        <v>207</v>
      </c>
      <c r="AH455" s="145"/>
      <c r="AI455" s="145"/>
      <c r="AJ455" s="145"/>
      <c r="AK455" s="147"/>
      <c r="AL455" s="20"/>
      <c r="AM455" s="20"/>
      <c r="AN455" s="20"/>
      <c r="AO455" s="20"/>
      <c r="AP455" s="20"/>
      <c r="AQ455" s="145"/>
    </row>
    <row r="456" spans="1:43" s="21" customFormat="1">
      <c r="A456" s="43" t="s">
        <v>414</v>
      </c>
      <c r="B456" s="55" t="s">
        <v>322</v>
      </c>
      <c r="C456" s="46" t="s">
        <v>132</v>
      </c>
      <c r="D456" s="82">
        <v>21.944000000000003</v>
      </c>
      <c r="E456" s="43" t="s">
        <v>323</v>
      </c>
      <c r="F456" s="44" t="s">
        <v>203</v>
      </c>
      <c r="G456" s="44" t="s">
        <v>72</v>
      </c>
      <c r="H456" s="56" t="s">
        <v>109</v>
      </c>
      <c r="I456" s="56"/>
      <c r="J456" s="27">
        <v>86.328000000000003</v>
      </c>
      <c r="K456" s="28">
        <v>0.21033305084745763</v>
      </c>
      <c r="L456" s="27">
        <v>0</v>
      </c>
      <c r="M456" s="28">
        <v>0</v>
      </c>
      <c r="N456" s="27">
        <v>0</v>
      </c>
      <c r="O456" s="28">
        <v>0</v>
      </c>
      <c r="P456" s="27">
        <v>9.5920000000000005</v>
      </c>
      <c r="Q456" s="28">
        <v>2.337033898305085E-2</v>
      </c>
      <c r="R456" s="27">
        <v>0</v>
      </c>
      <c r="S456" s="28">
        <v>0</v>
      </c>
      <c r="T456" s="27">
        <v>0</v>
      </c>
      <c r="U456" s="28">
        <v>0</v>
      </c>
      <c r="V456" s="27">
        <v>0</v>
      </c>
      <c r="W456" s="28">
        <v>0</v>
      </c>
      <c r="X456" s="27">
        <v>0</v>
      </c>
      <c r="Y456" s="28">
        <v>0</v>
      </c>
      <c r="Z456" s="27">
        <v>0</v>
      </c>
      <c r="AA456" s="28">
        <v>0</v>
      </c>
      <c r="AB456" s="27">
        <v>0</v>
      </c>
      <c r="AC456" s="28">
        <v>0</v>
      </c>
      <c r="AD456" s="27">
        <v>0</v>
      </c>
      <c r="AE456" s="28">
        <v>0</v>
      </c>
      <c r="AF456" s="44" t="s">
        <v>79</v>
      </c>
      <c r="AG456" s="44" t="s">
        <v>80</v>
      </c>
      <c r="AH456" s="43" t="s">
        <v>112</v>
      </c>
      <c r="AI456" s="43" t="s">
        <v>337</v>
      </c>
      <c r="AJ456" s="82">
        <v>2.2799999999999998</v>
      </c>
      <c r="AK456" s="86" t="s">
        <v>112</v>
      </c>
      <c r="AM456" s="20"/>
      <c r="AN456" s="20"/>
      <c r="AO456" s="20"/>
      <c r="AP456" s="20"/>
      <c r="AQ456" s="20" t="s">
        <v>408</v>
      </c>
    </row>
    <row r="457" spans="1:43" s="21" customFormat="1">
      <c r="A457" s="43" t="s">
        <v>414</v>
      </c>
      <c r="B457" s="44" t="s">
        <v>530</v>
      </c>
      <c r="C457" s="46" t="s">
        <v>132</v>
      </c>
      <c r="D457" s="85"/>
      <c r="E457" s="143" t="s">
        <v>465</v>
      </c>
      <c r="F457" s="44" t="s">
        <v>298</v>
      </c>
      <c r="G457" s="44"/>
      <c r="H457" s="56" t="s">
        <v>769</v>
      </c>
      <c r="I457" s="144" t="s">
        <v>849</v>
      </c>
      <c r="J457" s="27"/>
      <c r="K457" s="28"/>
      <c r="L457" s="27">
        <v>69.334000000000003</v>
      </c>
      <c r="M457" s="28"/>
      <c r="N457" s="27"/>
      <c r="O457" s="28"/>
      <c r="P457" s="27">
        <v>69.334000000000003</v>
      </c>
      <c r="Q457" s="28"/>
      <c r="R457" s="27"/>
      <c r="S457" s="28"/>
      <c r="T457" s="27"/>
      <c r="U457" s="28"/>
      <c r="V457" s="27"/>
      <c r="W457" s="28"/>
      <c r="X457" s="27"/>
      <c r="Y457" s="28"/>
      <c r="Z457" s="27"/>
      <c r="AA457" s="28"/>
      <c r="AB457" s="27"/>
      <c r="AC457" s="28"/>
      <c r="AD457" s="27"/>
      <c r="AE457" s="28"/>
      <c r="AF457" s="44" t="s">
        <v>79</v>
      </c>
      <c r="AG457" s="44" t="s">
        <v>207</v>
      </c>
      <c r="AH457" s="145"/>
      <c r="AI457" s="145"/>
      <c r="AJ457" s="145"/>
      <c r="AK457" s="147"/>
      <c r="AL457" s="20"/>
      <c r="AM457" s="20"/>
      <c r="AN457" s="20"/>
      <c r="AO457" s="20"/>
      <c r="AP457" s="20"/>
      <c r="AQ457" s="145"/>
    </row>
    <row r="458" spans="1:43" s="21" customFormat="1">
      <c r="A458" s="43" t="s">
        <v>163</v>
      </c>
      <c r="B458" s="11" t="s">
        <v>68</v>
      </c>
      <c r="C458" s="11" t="s">
        <v>132</v>
      </c>
      <c r="D458" s="13">
        <v>70.818181818181813</v>
      </c>
      <c r="E458" s="15" t="s">
        <v>70</v>
      </c>
      <c r="F458" s="11" t="s">
        <v>71</v>
      </c>
      <c r="G458" s="11" t="s">
        <v>72</v>
      </c>
      <c r="H458" s="18" t="s">
        <v>108</v>
      </c>
      <c r="I458" s="18" t="s">
        <v>109</v>
      </c>
      <c r="J458" s="24">
        <v>76.3</v>
      </c>
      <c r="K458" s="25">
        <v>0.33</v>
      </c>
      <c r="L458" s="24"/>
      <c r="M458" s="25"/>
      <c r="N458" s="24"/>
      <c r="O458" s="25"/>
      <c r="P458" s="24"/>
      <c r="Q458" s="25"/>
      <c r="R458" s="24">
        <v>61.04</v>
      </c>
      <c r="S458" s="26">
        <v>0.31</v>
      </c>
      <c r="T458" s="24"/>
      <c r="U458" s="26"/>
      <c r="V458" s="24"/>
      <c r="W458" s="26"/>
      <c r="X458" s="24"/>
      <c r="Y458" s="26"/>
      <c r="Z458" s="24"/>
      <c r="AA458" s="26"/>
      <c r="AB458" s="24">
        <v>15.26</v>
      </c>
      <c r="AC458" s="26">
        <v>0.06</v>
      </c>
      <c r="AD458" s="24"/>
      <c r="AE458" s="26"/>
      <c r="AF458" s="29" t="s">
        <v>79</v>
      </c>
      <c r="AG458" s="11" t="s">
        <v>80</v>
      </c>
      <c r="AH458" s="18"/>
      <c r="AI458" s="11"/>
      <c r="AJ458" s="11"/>
      <c r="AL458" s="21" t="s">
        <v>112</v>
      </c>
      <c r="AN458" s="36">
        <v>0.7</v>
      </c>
      <c r="AO458" s="31"/>
      <c r="AP458" s="23" t="s">
        <v>112</v>
      </c>
      <c r="AQ458" s="21" t="s">
        <v>128</v>
      </c>
    </row>
    <row r="459" spans="1:43" s="21" customFormat="1">
      <c r="A459" s="43" t="s">
        <v>163</v>
      </c>
      <c r="B459" s="44" t="s">
        <v>530</v>
      </c>
      <c r="C459" s="44" t="s">
        <v>132</v>
      </c>
      <c r="D459" s="114">
        <v>64.833600000000004</v>
      </c>
      <c r="E459" s="44" t="s">
        <v>465</v>
      </c>
      <c r="F459" s="44" t="s">
        <v>71</v>
      </c>
      <c r="G459" s="44" t="s">
        <v>72</v>
      </c>
      <c r="H459" s="20" t="s">
        <v>591</v>
      </c>
      <c r="I459" s="144" t="s">
        <v>698</v>
      </c>
      <c r="J459" s="117">
        <v>50.9</v>
      </c>
      <c r="K459" s="114">
        <v>0.156</v>
      </c>
      <c r="L459" s="117"/>
      <c r="M459" s="114"/>
      <c r="N459" s="117">
        <v>50.9</v>
      </c>
      <c r="O459" s="114">
        <v>0.156</v>
      </c>
      <c r="P459" s="117"/>
      <c r="Q459" s="114"/>
      <c r="R459" s="117"/>
      <c r="S459" s="114"/>
      <c r="T459" s="117">
        <v>45.2</v>
      </c>
      <c r="U459" s="114">
        <v>0.125</v>
      </c>
      <c r="V459" s="117"/>
      <c r="W459" s="114"/>
      <c r="X459" s="117"/>
      <c r="Y459" s="114"/>
      <c r="Z459" s="117">
        <v>45</v>
      </c>
      <c r="AA459" s="114">
        <v>0.6</v>
      </c>
      <c r="AB459" s="117"/>
      <c r="AC459" s="114"/>
      <c r="AD459" s="117"/>
      <c r="AE459" s="114"/>
      <c r="AF459" s="44" t="s">
        <v>79</v>
      </c>
      <c r="AG459" s="44" t="s">
        <v>80</v>
      </c>
      <c r="AH459" s="20"/>
      <c r="AI459" s="145" t="s">
        <v>593</v>
      </c>
      <c r="AJ459" s="146" t="s">
        <v>617</v>
      </c>
      <c r="AK459" s="147">
        <v>3318.3999999999996</v>
      </c>
      <c r="AL459" s="10"/>
      <c r="AM459" s="10"/>
      <c r="AN459" s="10"/>
      <c r="AO459" s="10"/>
      <c r="AP459" s="10"/>
      <c r="AQ459" s="20" t="s">
        <v>596</v>
      </c>
    </row>
    <row r="460" spans="1:43" s="21" customFormat="1">
      <c r="A460" s="43" t="s">
        <v>163</v>
      </c>
      <c r="B460" s="44" t="s">
        <v>530</v>
      </c>
      <c r="C460" s="46" t="s">
        <v>132</v>
      </c>
      <c r="D460" s="85"/>
      <c r="E460" s="143" t="s">
        <v>465</v>
      </c>
      <c r="F460" s="44" t="s">
        <v>298</v>
      </c>
      <c r="G460" s="44"/>
      <c r="H460" s="56" t="s">
        <v>769</v>
      </c>
      <c r="I460" s="144" t="s">
        <v>850</v>
      </c>
      <c r="J460" s="27">
        <v>60</v>
      </c>
      <c r="K460" s="28"/>
      <c r="L460" s="27"/>
      <c r="M460" s="28"/>
      <c r="N460" s="27">
        <v>60</v>
      </c>
      <c r="O460" s="28"/>
      <c r="P460" s="84"/>
      <c r="Q460" s="28"/>
      <c r="R460" s="27"/>
      <c r="S460" s="28"/>
      <c r="T460" s="27"/>
      <c r="U460" s="28"/>
      <c r="V460" s="27"/>
      <c r="W460" s="28"/>
      <c r="X460" s="27"/>
      <c r="Y460" s="28"/>
      <c r="Z460" s="27"/>
      <c r="AA460" s="28"/>
      <c r="AB460" s="27"/>
      <c r="AC460" s="28"/>
      <c r="AD460" s="27"/>
      <c r="AE460" s="28"/>
      <c r="AF460" s="44" t="s">
        <v>79</v>
      </c>
      <c r="AG460" s="44" t="s">
        <v>207</v>
      </c>
      <c r="AH460" s="145"/>
      <c r="AI460" s="145"/>
      <c r="AJ460" s="145"/>
      <c r="AK460" s="147"/>
      <c r="AL460" s="20"/>
      <c r="AM460" s="20"/>
      <c r="AN460" s="20"/>
      <c r="AO460" s="20"/>
      <c r="AP460" s="20"/>
      <c r="AQ460" s="145"/>
    </row>
    <row r="461" spans="1:43" s="21" customFormat="1">
      <c r="A461" s="43" t="s">
        <v>699</v>
      </c>
      <c r="B461" s="44" t="s">
        <v>530</v>
      </c>
      <c r="C461" s="46" t="s">
        <v>132</v>
      </c>
      <c r="D461" s="85">
        <v>7.9456000000000007</v>
      </c>
      <c r="E461" s="143" t="s">
        <v>465</v>
      </c>
      <c r="F461" s="44" t="s">
        <v>71</v>
      </c>
      <c r="G461" s="46" t="s">
        <v>72</v>
      </c>
      <c r="H461" s="56" t="s">
        <v>591</v>
      </c>
      <c r="I461" s="20" t="s">
        <v>700</v>
      </c>
      <c r="J461" s="27">
        <v>29.2105</v>
      </c>
      <c r="K461" s="28">
        <v>2.3E-2</v>
      </c>
      <c r="L461" s="27"/>
      <c r="M461" s="28"/>
      <c r="N461" s="27">
        <v>29.2105</v>
      </c>
      <c r="O461" s="28">
        <v>2.3E-2</v>
      </c>
      <c r="P461" s="27"/>
      <c r="Q461" s="28"/>
      <c r="R461" s="27"/>
      <c r="S461" s="28"/>
      <c r="T461" s="27"/>
      <c r="U461" s="28"/>
      <c r="V461" s="27"/>
      <c r="W461" s="28"/>
      <c r="X461" s="27"/>
      <c r="Y461" s="28"/>
      <c r="Z461" s="27"/>
      <c r="AA461" s="28"/>
      <c r="AB461" s="27"/>
      <c r="AC461" s="28"/>
      <c r="AD461" s="27"/>
      <c r="AE461" s="28"/>
      <c r="AF461" s="44" t="s">
        <v>79</v>
      </c>
      <c r="AG461" s="44" t="s">
        <v>80</v>
      </c>
      <c r="AH461" s="145"/>
      <c r="AI461" s="145" t="s">
        <v>593</v>
      </c>
      <c r="AJ461" s="146"/>
      <c r="AK461" s="147">
        <v>147.19999999999999</v>
      </c>
      <c r="AL461" s="20"/>
      <c r="AM461" s="20"/>
      <c r="AN461" s="20"/>
      <c r="AO461" s="20"/>
      <c r="AP461" s="20"/>
      <c r="AQ461" s="145"/>
    </row>
    <row r="462" spans="1:43" s="21" customFormat="1">
      <c r="A462" s="43" t="s">
        <v>699</v>
      </c>
      <c r="B462" s="44" t="s">
        <v>530</v>
      </c>
      <c r="C462" s="46" t="s">
        <v>132</v>
      </c>
      <c r="D462" s="85"/>
      <c r="E462" s="143" t="s">
        <v>465</v>
      </c>
      <c r="F462" s="44" t="s">
        <v>298</v>
      </c>
      <c r="G462" s="44"/>
      <c r="H462" s="56" t="s">
        <v>769</v>
      </c>
      <c r="I462" s="20" t="s">
        <v>851</v>
      </c>
      <c r="J462" s="27">
        <v>60</v>
      </c>
      <c r="K462" s="28"/>
      <c r="L462" s="27"/>
      <c r="M462" s="28"/>
      <c r="N462" s="27">
        <v>60</v>
      </c>
      <c r="O462" s="28"/>
      <c r="P462" s="84"/>
      <c r="Q462" s="28"/>
      <c r="R462" s="27"/>
      <c r="S462" s="28"/>
      <c r="T462" s="27"/>
      <c r="U462" s="28"/>
      <c r="V462" s="27"/>
      <c r="W462" s="28"/>
      <c r="X462" s="27"/>
      <c r="Y462" s="28"/>
      <c r="Z462" s="27"/>
      <c r="AA462" s="28"/>
      <c r="AB462" s="27"/>
      <c r="AC462" s="28"/>
      <c r="AD462" s="27"/>
      <c r="AE462" s="28"/>
      <c r="AF462" s="44" t="s">
        <v>79</v>
      </c>
      <c r="AG462" s="44" t="s">
        <v>207</v>
      </c>
      <c r="AH462" s="145"/>
      <c r="AI462" s="145"/>
      <c r="AJ462" s="145"/>
      <c r="AK462" s="147"/>
      <c r="AL462" s="20"/>
      <c r="AM462" s="20"/>
      <c r="AN462" s="20"/>
      <c r="AO462" s="20"/>
      <c r="AP462" s="20"/>
      <c r="AQ462" s="145"/>
    </row>
    <row r="463" spans="1:43" s="21" customFormat="1">
      <c r="A463" s="43" t="s">
        <v>701</v>
      </c>
      <c r="B463" s="44" t="s">
        <v>530</v>
      </c>
      <c r="C463" s="46" t="s">
        <v>132</v>
      </c>
      <c r="D463" s="85"/>
      <c r="E463" s="143" t="s">
        <v>465</v>
      </c>
      <c r="F463" s="44" t="s">
        <v>71</v>
      </c>
      <c r="G463" s="46" t="s">
        <v>72</v>
      </c>
      <c r="H463" s="56" t="s">
        <v>591</v>
      </c>
      <c r="I463" s="20" t="s">
        <v>702</v>
      </c>
      <c r="J463" s="27">
        <v>70</v>
      </c>
      <c r="K463" s="28">
        <v>7.0000000000000001E-3</v>
      </c>
      <c r="L463" s="27"/>
      <c r="M463" s="28"/>
      <c r="N463" s="27">
        <v>70</v>
      </c>
      <c r="O463" s="28">
        <v>7.0000000000000001E-3</v>
      </c>
      <c r="P463" s="27"/>
      <c r="Q463" s="28"/>
      <c r="R463" s="27">
        <v>70</v>
      </c>
      <c r="S463" s="28"/>
      <c r="T463" s="27"/>
      <c r="U463" s="28"/>
      <c r="V463" s="27"/>
      <c r="W463" s="28"/>
      <c r="X463" s="27"/>
      <c r="Y463" s="28"/>
      <c r="Z463" s="27">
        <v>23</v>
      </c>
      <c r="AA463" s="28"/>
      <c r="AB463" s="27"/>
      <c r="AC463" s="28"/>
      <c r="AD463" s="27"/>
      <c r="AE463" s="28"/>
      <c r="AF463" s="44" t="s">
        <v>79</v>
      </c>
      <c r="AG463" s="44" t="s">
        <v>80</v>
      </c>
      <c r="AH463" s="145"/>
      <c r="AI463" s="145" t="s">
        <v>593</v>
      </c>
      <c r="AJ463" s="146"/>
      <c r="AK463" s="147">
        <v>44.800000000000004</v>
      </c>
      <c r="AL463" s="20"/>
      <c r="AM463" s="20"/>
      <c r="AN463" s="20"/>
      <c r="AO463" s="20"/>
      <c r="AP463" s="20"/>
      <c r="AQ463" s="145"/>
    </row>
    <row r="464" spans="1:43" s="21" customFormat="1" ht="12" customHeight="1">
      <c r="A464" s="43" t="s">
        <v>701</v>
      </c>
      <c r="B464" s="44" t="s">
        <v>530</v>
      </c>
      <c r="C464" s="46" t="s">
        <v>132</v>
      </c>
      <c r="D464" s="85"/>
      <c r="E464" s="143" t="s">
        <v>465</v>
      </c>
      <c r="F464" s="44" t="s">
        <v>298</v>
      </c>
      <c r="G464" s="44"/>
      <c r="H464" s="56" t="s">
        <v>769</v>
      </c>
      <c r="I464" s="20" t="s">
        <v>852</v>
      </c>
      <c r="J464" s="27"/>
      <c r="K464" s="28"/>
      <c r="L464" s="27">
        <v>60</v>
      </c>
      <c r="M464" s="28"/>
      <c r="N464" s="27"/>
      <c r="O464" s="28"/>
      <c r="P464" s="27">
        <v>60</v>
      </c>
      <c r="Q464" s="28"/>
      <c r="R464" s="27"/>
      <c r="S464" s="28"/>
      <c r="T464" s="27"/>
      <c r="U464" s="28"/>
      <c r="V464" s="27"/>
      <c r="W464" s="28"/>
      <c r="X464" s="27"/>
      <c r="Y464" s="28"/>
      <c r="Z464" s="27"/>
      <c r="AA464" s="28"/>
      <c r="AB464" s="27"/>
      <c r="AC464" s="28"/>
      <c r="AD464" s="27"/>
      <c r="AE464" s="28"/>
      <c r="AF464" s="44" t="s">
        <v>79</v>
      </c>
      <c r="AG464" s="44" t="s">
        <v>207</v>
      </c>
      <c r="AH464" s="145"/>
      <c r="AI464" s="145"/>
      <c r="AJ464" s="145"/>
      <c r="AK464" s="147"/>
      <c r="AL464" s="20"/>
      <c r="AM464" s="20"/>
      <c r="AN464" s="20"/>
      <c r="AO464" s="20"/>
      <c r="AP464" s="20"/>
      <c r="AQ464" s="145"/>
    </row>
    <row r="465" spans="1:43" s="21" customFormat="1">
      <c r="A465" s="43" t="s">
        <v>703</v>
      </c>
      <c r="B465" s="44" t="s">
        <v>530</v>
      </c>
      <c r="C465" s="46" t="s">
        <v>132</v>
      </c>
      <c r="D465" s="85"/>
      <c r="E465" s="143" t="s">
        <v>465</v>
      </c>
      <c r="F465" s="44" t="s">
        <v>71</v>
      </c>
      <c r="G465" s="46" t="s">
        <v>72</v>
      </c>
      <c r="H465" s="56" t="s">
        <v>591</v>
      </c>
      <c r="I465" s="20" t="s">
        <v>704</v>
      </c>
      <c r="J465" s="27">
        <v>100</v>
      </c>
      <c r="K465" s="28">
        <v>6.0000000000000001E-3</v>
      </c>
      <c r="L465" s="27"/>
      <c r="M465" s="28"/>
      <c r="N465" s="27">
        <v>80</v>
      </c>
      <c r="O465" s="28">
        <v>6.0000000000000001E-3</v>
      </c>
      <c r="P465" s="27"/>
      <c r="Q465" s="28"/>
      <c r="R465" s="27"/>
      <c r="S465" s="28"/>
      <c r="T465" s="27"/>
      <c r="U465" s="28"/>
      <c r="V465" s="27"/>
      <c r="W465" s="28"/>
      <c r="X465" s="27"/>
      <c r="Y465" s="28"/>
      <c r="Z465" s="27"/>
      <c r="AA465" s="28"/>
      <c r="AB465" s="27"/>
      <c r="AC465" s="28"/>
      <c r="AD465" s="27"/>
      <c r="AE465" s="28"/>
      <c r="AF465" s="44" t="s">
        <v>79</v>
      </c>
      <c r="AG465" s="44" t="s">
        <v>80</v>
      </c>
      <c r="AH465" s="145"/>
      <c r="AI465" s="145" t="s">
        <v>593</v>
      </c>
      <c r="AJ465" s="146"/>
      <c r="AK465" s="147">
        <v>38.4</v>
      </c>
      <c r="AL465" s="20"/>
      <c r="AM465" s="20"/>
      <c r="AN465" s="20"/>
      <c r="AO465" s="20"/>
      <c r="AP465" s="20"/>
      <c r="AQ465" s="145"/>
    </row>
    <row r="466" spans="1:43" s="21" customFormat="1">
      <c r="A466" s="43" t="s">
        <v>703</v>
      </c>
      <c r="B466" s="44" t="s">
        <v>530</v>
      </c>
      <c r="C466" s="46" t="s">
        <v>132</v>
      </c>
      <c r="D466" s="85"/>
      <c r="E466" s="143" t="s">
        <v>465</v>
      </c>
      <c r="F466" s="44" t="s">
        <v>298</v>
      </c>
      <c r="G466" s="44"/>
      <c r="H466" s="56" t="s">
        <v>769</v>
      </c>
      <c r="I466" s="20" t="s">
        <v>853</v>
      </c>
      <c r="J466" s="27">
        <v>60</v>
      </c>
      <c r="K466" s="28"/>
      <c r="L466" s="27"/>
      <c r="M466" s="28"/>
      <c r="N466" s="27">
        <v>60</v>
      </c>
      <c r="O466" s="28"/>
      <c r="P466" s="84"/>
      <c r="Q466" s="28"/>
      <c r="R466" s="27"/>
      <c r="S466" s="28"/>
      <c r="T466" s="27"/>
      <c r="U466" s="28"/>
      <c r="V466" s="27"/>
      <c r="W466" s="28"/>
      <c r="X466" s="27"/>
      <c r="Y466" s="28"/>
      <c r="Z466" s="27"/>
      <c r="AA466" s="28"/>
      <c r="AB466" s="27"/>
      <c r="AC466" s="28"/>
      <c r="AD466" s="27"/>
      <c r="AE466" s="28"/>
      <c r="AF466" s="44" t="s">
        <v>79</v>
      </c>
      <c r="AG466" s="44" t="s">
        <v>207</v>
      </c>
      <c r="AH466" s="145"/>
      <c r="AI466" s="145"/>
      <c r="AJ466" s="145"/>
      <c r="AK466" s="147"/>
      <c r="AL466" s="20"/>
      <c r="AM466" s="20"/>
      <c r="AN466" s="20"/>
      <c r="AO466" s="20"/>
      <c r="AP466" s="20"/>
      <c r="AQ466" s="145"/>
    </row>
    <row r="467" spans="1:43" s="21" customFormat="1">
      <c r="A467" s="43" t="s">
        <v>705</v>
      </c>
      <c r="B467" s="44" t="s">
        <v>530</v>
      </c>
      <c r="C467" s="46"/>
      <c r="D467" s="85"/>
      <c r="E467" s="143" t="s">
        <v>465</v>
      </c>
      <c r="F467" s="44"/>
      <c r="G467" s="44" t="s">
        <v>72</v>
      </c>
      <c r="H467" s="56" t="s">
        <v>109</v>
      </c>
      <c r="I467" s="144"/>
      <c r="J467" s="27">
        <v>88</v>
      </c>
      <c r="K467" s="28"/>
      <c r="L467" s="27"/>
      <c r="M467" s="28"/>
      <c r="N467" s="27"/>
      <c r="O467" s="28"/>
      <c r="P467" s="27"/>
      <c r="Q467" s="28"/>
      <c r="R467" s="27">
        <v>45.2</v>
      </c>
      <c r="S467" s="28"/>
      <c r="T467" s="27"/>
      <c r="U467" s="28"/>
      <c r="V467" s="27"/>
      <c r="W467" s="28"/>
      <c r="X467" s="27"/>
      <c r="Y467" s="28"/>
      <c r="Z467" s="27">
        <v>14.8</v>
      </c>
      <c r="AA467" s="28"/>
      <c r="AB467" s="27"/>
      <c r="AC467" s="28"/>
      <c r="AD467" s="27"/>
      <c r="AE467" s="28"/>
      <c r="AF467" s="44"/>
      <c r="AG467" s="44"/>
      <c r="AH467" s="145"/>
      <c r="AI467" s="145" t="s">
        <v>593</v>
      </c>
      <c r="AJ467" s="145"/>
      <c r="AK467" s="147"/>
      <c r="AL467" s="20"/>
      <c r="AM467" s="20"/>
      <c r="AN467" s="20"/>
      <c r="AO467" s="20"/>
      <c r="AP467" s="20"/>
      <c r="AQ467" s="145"/>
    </row>
    <row r="468" spans="1:43" s="21" customFormat="1">
      <c r="A468" s="43" t="s">
        <v>705</v>
      </c>
      <c r="B468" s="44" t="s">
        <v>530</v>
      </c>
      <c r="C468" s="46" t="s">
        <v>132</v>
      </c>
      <c r="D468" s="85"/>
      <c r="E468" s="143" t="s">
        <v>465</v>
      </c>
      <c r="F468" s="44" t="s">
        <v>298</v>
      </c>
      <c r="G468" s="44"/>
      <c r="H468" s="56" t="s">
        <v>769</v>
      </c>
      <c r="I468" s="144" t="s">
        <v>854</v>
      </c>
      <c r="J468" s="27">
        <v>60</v>
      </c>
      <c r="K468" s="28"/>
      <c r="L468" s="27"/>
      <c r="M468" s="28"/>
      <c r="N468" s="27">
        <v>60</v>
      </c>
      <c r="O468" s="28"/>
      <c r="P468" s="27"/>
      <c r="Q468" s="28"/>
      <c r="R468" s="27"/>
      <c r="S468" s="28"/>
      <c r="T468" s="27"/>
      <c r="U468" s="28"/>
      <c r="V468" s="27"/>
      <c r="W468" s="28"/>
      <c r="X468" s="27"/>
      <c r="Y468" s="28"/>
      <c r="Z468" s="27"/>
      <c r="AA468" s="28"/>
      <c r="AB468" s="27"/>
      <c r="AC468" s="28"/>
      <c r="AD468" s="27"/>
      <c r="AE468" s="28"/>
      <c r="AF468" s="44" t="s">
        <v>79</v>
      </c>
      <c r="AG468" s="44" t="s">
        <v>207</v>
      </c>
      <c r="AH468" s="145"/>
      <c r="AI468" s="145"/>
      <c r="AJ468" s="145"/>
      <c r="AK468" s="147"/>
      <c r="AL468" s="20"/>
      <c r="AM468" s="20"/>
      <c r="AN468" s="20"/>
      <c r="AO468" s="20"/>
      <c r="AP468" s="20"/>
      <c r="AQ468" s="145"/>
    </row>
    <row r="469" spans="1:43" s="21" customFormat="1">
      <c r="A469" s="43" t="s">
        <v>706</v>
      </c>
      <c r="B469" s="44" t="s">
        <v>530</v>
      </c>
      <c r="C469" s="46" t="s">
        <v>132</v>
      </c>
      <c r="D469" s="85">
        <v>2.7</v>
      </c>
      <c r="E469" s="143" t="s">
        <v>465</v>
      </c>
      <c r="F469" s="44" t="s">
        <v>71</v>
      </c>
      <c r="G469" s="46" t="s">
        <v>72</v>
      </c>
      <c r="H469" s="56" t="s">
        <v>591</v>
      </c>
      <c r="I469" s="144" t="s">
        <v>707</v>
      </c>
      <c r="J469" s="27">
        <v>49.72</v>
      </c>
      <c r="K469" s="28">
        <v>1.2999999999999999E-2</v>
      </c>
      <c r="L469" s="27"/>
      <c r="M469" s="28"/>
      <c r="N469" s="27">
        <v>39.549999999999997</v>
      </c>
      <c r="O469" s="28">
        <v>1.2999999999999999E-2</v>
      </c>
      <c r="P469" s="27"/>
      <c r="Q469" s="28"/>
      <c r="R469" s="27"/>
      <c r="S469" s="28"/>
      <c r="T469" s="27">
        <v>39.549999999999997</v>
      </c>
      <c r="U469" s="28">
        <v>0.01</v>
      </c>
      <c r="V469" s="27"/>
      <c r="W469" s="28"/>
      <c r="X469" s="27">
        <v>33.9</v>
      </c>
      <c r="Y469" s="28">
        <v>0.01</v>
      </c>
      <c r="Z469" s="27"/>
      <c r="AA469" s="28"/>
      <c r="AB469" s="27">
        <v>18.079999999999998</v>
      </c>
      <c r="AC469" s="28">
        <v>5.0000000000000001E-3</v>
      </c>
      <c r="AD469" s="27"/>
      <c r="AE469" s="28"/>
      <c r="AF469" s="44" t="s">
        <v>79</v>
      </c>
      <c r="AG469" s="44" t="s">
        <v>80</v>
      </c>
      <c r="AH469" s="145"/>
      <c r="AI469" s="145" t="s">
        <v>593</v>
      </c>
      <c r="AJ469" s="146" t="s">
        <v>617</v>
      </c>
      <c r="AK469" s="147">
        <v>163.19999999999999</v>
      </c>
      <c r="AL469" s="20"/>
      <c r="AM469" s="20"/>
      <c r="AN469" s="20"/>
      <c r="AO469" s="20"/>
      <c r="AP469" s="20"/>
      <c r="AQ469" s="145"/>
    </row>
    <row r="470" spans="1:43" s="20" customFormat="1">
      <c r="A470" s="43" t="s">
        <v>706</v>
      </c>
      <c r="B470" s="44" t="s">
        <v>530</v>
      </c>
      <c r="C470" s="46" t="s">
        <v>132</v>
      </c>
      <c r="D470" s="85"/>
      <c r="E470" s="143" t="s">
        <v>465</v>
      </c>
      <c r="F470" s="44" t="s">
        <v>298</v>
      </c>
      <c r="G470" s="44"/>
      <c r="H470" s="56" t="s">
        <v>769</v>
      </c>
      <c r="I470" s="144" t="s">
        <v>855</v>
      </c>
      <c r="J470" s="27">
        <v>60.665999999999997</v>
      </c>
      <c r="K470" s="28"/>
      <c r="L470" s="27"/>
      <c r="M470" s="28"/>
      <c r="N470" s="27">
        <v>60.665999999999997</v>
      </c>
      <c r="O470" s="28"/>
      <c r="P470" s="27"/>
      <c r="Q470" s="28"/>
      <c r="R470" s="27"/>
      <c r="S470" s="28"/>
      <c r="T470" s="27"/>
      <c r="U470" s="28"/>
      <c r="V470" s="27"/>
      <c r="W470" s="28"/>
      <c r="X470" s="27"/>
      <c r="Y470" s="28"/>
      <c r="Z470" s="27"/>
      <c r="AA470" s="28"/>
      <c r="AB470" s="27"/>
      <c r="AC470" s="28"/>
      <c r="AD470" s="27"/>
      <c r="AE470" s="28"/>
      <c r="AF470" s="44" t="s">
        <v>79</v>
      </c>
      <c r="AG470" s="44" t="s">
        <v>207</v>
      </c>
      <c r="AH470" s="145"/>
      <c r="AI470" s="145"/>
      <c r="AJ470" s="145"/>
      <c r="AK470" s="147"/>
      <c r="AQ470" s="145"/>
    </row>
    <row r="471" spans="1:43" s="20" customFormat="1">
      <c r="A471" s="10" t="s">
        <v>66</v>
      </c>
      <c r="B471" s="11" t="s">
        <v>68</v>
      </c>
      <c r="C471" s="11" t="s">
        <v>67</v>
      </c>
      <c r="D471" s="13"/>
      <c r="E471" s="15" t="s">
        <v>70</v>
      </c>
      <c r="F471" s="11" t="s">
        <v>71</v>
      </c>
      <c r="G471" s="11" t="s">
        <v>72</v>
      </c>
      <c r="H471" s="17" t="s">
        <v>74</v>
      </c>
      <c r="I471" s="18" t="s">
        <v>75</v>
      </c>
      <c r="J471" s="24"/>
      <c r="K471" s="25"/>
      <c r="L471" s="24"/>
      <c r="M471" s="25"/>
      <c r="N471" s="24"/>
      <c r="O471" s="25"/>
      <c r="P471" s="24"/>
      <c r="Q471" s="25"/>
      <c r="R471" s="24">
        <v>3902.25</v>
      </c>
      <c r="S471" s="26">
        <v>15</v>
      </c>
      <c r="T471" s="24"/>
      <c r="U471" s="26"/>
      <c r="V471" s="24"/>
      <c r="W471" s="26"/>
      <c r="X471" s="24"/>
      <c r="Y471" s="26"/>
      <c r="Z471" s="24"/>
      <c r="AA471" s="26"/>
      <c r="AB471" s="24"/>
      <c r="AC471" s="26"/>
      <c r="AD471" s="24"/>
      <c r="AE471" s="26"/>
      <c r="AF471" s="29" t="s">
        <v>79</v>
      </c>
      <c r="AG471" s="11" t="s">
        <v>80</v>
      </c>
      <c r="AH471" s="18"/>
      <c r="AI471" s="21" t="s">
        <v>81</v>
      </c>
      <c r="AJ471" s="21"/>
      <c r="AK471" s="21"/>
      <c r="AL471" s="21" t="s">
        <v>82</v>
      </c>
      <c r="AM471" s="21" t="s">
        <v>83</v>
      </c>
      <c r="AN471" s="36">
        <v>15</v>
      </c>
      <c r="AO471" s="31">
        <v>0.9</v>
      </c>
      <c r="AP471" s="23">
        <v>272.72727272727275</v>
      </c>
      <c r="AQ471" s="21"/>
    </row>
    <row r="472" spans="1:43" s="20" customFormat="1">
      <c r="A472" s="10" t="s">
        <v>66</v>
      </c>
      <c r="B472" s="11" t="s">
        <v>68</v>
      </c>
      <c r="C472" s="11" t="s">
        <v>67</v>
      </c>
      <c r="D472" s="13"/>
      <c r="E472" s="15" t="s">
        <v>70</v>
      </c>
      <c r="F472" s="11" t="s">
        <v>71</v>
      </c>
      <c r="G472" s="11" t="s">
        <v>72</v>
      </c>
      <c r="H472" s="18" t="s">
        <v>108</v>
      </c>
      <c r="I472" s="18" t="s">
        <v>109</v>
      </c>
      <c r="J472" s="24">
        <v>219.94499999999999</v>
      </c>
      <c r="K472" s="25">
        <v>2.5</v>
      </c>
      <c r="L472" s="24"/>
      <c r="M472" s="25"/>
      <c r="N472" s="24">
        <v>219.94499999999999</v>
      </c>
      <c r="O472" s="25">
        <v>2.5</v>
      </c>
      <c r="P472" s="24"/>
      <c r="Q472" s="25"/>
      <c r="R472" s="24"/>
      <c r="S472" s="26"/>
      <c r="T472" s="24"/>
      <c r="U472" s="26"/>
      <c r="V472" s="24"/>
      <c r="W472" s="26"/>
      <c r="X472" s="24"/>
      <c r="Y472" s="26"/>
      <c r="Z472" s="24"/>
      <c r="AA472" s="26"/>
      <c r="AB472" s="24"/>
      <c r="AC472" s="26"/>
      <c r="AD472" s="24"/>
      <c r="AE472" s="26"/>
      <c r="AF472" s="29" t="s">
        <v>79</v>
      </c>
      <c r="AG472" s="11" t="s">
        <v>80</v>
      </c>
      <c r="AH472" s="18"/>
      <c r="AI472" s="21" t="s">
        <v>81</v>
      </c>
      <c r="AJ472" s="21"/>
      <c r="AK472" s="21"/>
      <c r="AL472" s="21" t="s">
        <v>112</v>
      </c>
      <c r="AM472" s="21"/>
      <c r="AN472" s="36">
        <v>5</v>
      </c>
      <c r="AO472" s="31"/>
      <c r="AP472" s="23" t="s">
        <v>112</v>
      </c>
      <c r="AQ472" s="21" t="s">
        <v>128</v>
      </c>
    </row>
    <row r="473" spans="1:43" s="20" customFormat="1">
      <c r="A473" s="10" t="s">
        <v>66</v>
      </c>
      <c r="B473" s="11" t="s">
        <v>68</v>
      </c>
      <c r="C473" s="11" t="s">
        <v>67</v>
      </c>
      <c r="D473" s="13"/>
      <c r="E473" s="15" t="s">
        <v>70</v>
      </c>
      <c r="F473" s="11" t="s">
        <v>71</v>
      </c>
      <c r="G473" s="11" t="s">
        <v>170</v>
      </c>
      <c r="H473" s="17" t="s">
        <v>176</v>
      </c>
      <c r="I473" s="18" t="s">
        <v>177</v>
      </c>
      <c r="J473" s="24"/>
      <c r="K473" s="25"/>
      <c r="L473" s="24"/>
      <c r="M473" s="25"/>
      <c r="N473" s="24">
        <v>1377.3681818181819</v>
      </c>
      <c r="O473" s="25">
        <v>18</v>
      </c>
      <c r="P473" s="24"/>
      <c r="Q473" s="25"/>
      <c r="R473" s="24"/>
      <c r="S473" s="26"/>
      <c r="T473" s="24"/>
      <c r="U473" s="26"/>
      <c r="V473" s="24"/>
      <c r="W473" s="26"/>
      <c r="X473" s="24"/>
      <c r="Y473" s="26"/>
      <c r="Z473" s="24"/>
      <c r="AA473" s="26"/>
      <c r="AB473" s="24"/>
      <c r="AC473" s="26"/>
      <c r="AD473" s="24"/>
      <c r="AE473" s="26"/>
      <c r="AF473" s="29" t="s">
        <v>79</v>
      </c>
      <c r="AG473" s="11" t="s">
        <v>80</v>
      </c>
      <c r="AH473" s="18"/>
      <c r="AI473" s="21" t="s">
        <v>81</v>
      </c>
      <c r="AJ473" s="21"/>
      <c r="AK473" s="21"/>
      <c r="AL473" s="21" t="s">
        <v>188</v>
      </c>
      <c r="AM473" s="21"/>
      <c r="AN473" s="36">
        <v>18</v>
      </c>
      <c r="AO473" s="31">
        <v>0.6</v>
      </c>
      <c r="AP473" s="23">
        <v>163.63636363636363</v>
      </c>
      <c r="AQ473" s="21"/>
    </row>
    <row r="474" spans="1:43" s="20" customFormat="1">
      <c r="A474" s="10" t="s">
        <v>66</v>
      </c>
      <c r="B474" s="11" t="s">
        <v>68</v>
      </c>
      <c r="C474" s="11" t="s">
        <v>67</v>
      </c>
      <c r="D474" s="13"/>
      <c r="E474" s="15" t="s">
        <v>70</v>
      </c>
      <c r="F474" s="11" t="s">
        <v>203</v>
      </c>
      <c r="G474" s="11" t="s">
        <v>289</v>
      </c>
      <c r="H474" s="18" t="s">
        <v>289</v>
      </c>
      <c r="I474" s="18" t="s">
        <v>311</v>
      </c>
      <c r="J474" s="24"/>
      <c r="K474" s="25"/>
      <c r="L474" s="24">
        <v>53.75</v>
      </c>
      <c r="M474" s="25">
        <v>50</v>
      </c>
      <c r="N474" s="24"/>
      <c r="O474" s="25"/>
      <c r="P474" s="24"/>
      <c r="Q474" s="26"/>
      <c r="R474" s="24"/>
      <c r="S474" s="26"/>
      <c r="T474" s="24"/>
      <c r="U474" s="26"/>
      <c r="V474" s="24"/>
      <c r="W474" s="26"/>
      <c r="X474" s="24"/>
      <c r="Y474" s="26"/>
      <c r="Z474" s="24"/>
      <c r="AA474" s="26"/>
      <c r="AB474" s="24"/>
      <c r="AC474" s="26"/>
      <c r="AD474" s="24"/>
      <c r="AE474" s="26"/>
      <c r="AF474" s="29" t="s">
        <v>79</v>
      </c>
      <c r="AG474" s="11" t="s">
        <v>207</v>
      </c>
      <c r="AH474" s="18"/>
      <c r="AI474" s="11"/>
      <c r="AJ474" s="11"/>
      <c r="AK474" s="21"/>
      <c r="AL474" s="21" t="s">
        <v>312</v>
      </c>
      <c r="AM474" s="21"/>
      <c r="AN474" s="36">
        <v>50</v>
      </c>
      <c r="AO474" s="31"/>
      <c r="AP474" s="23">
        <v>0</v>
      </c>
      <c r="AQ474" s="21"/>
    </row>
    <row r="475" spans="1:43" s="20" customFormat="1">
      <c r="A475" s="10" t="s">
        <v>66</v>
      </c>
      <c r="B475" s="44" t="s">
        <v>530</v>
      </c>
      <c r="C475" s="46" t="s">
        <v>69</v>
      </c>
      <c r="D475" s="198">
        <v>9662</v>
      </c>
      <c r="E475" s="143" t="s">
        <v>465</v>
      </c>
      <c r="F475" s="44" t="s">
        <v>71</v>
      </c>
      <c r="G475" s="46" t="s">
        <v>72</v>
      </c>
      <c r="H475" s="56" t="s">
        <v>591</v>
      </c>
      <c r="I475" s="144" t="s">
        <v>615</v>
      </c>
      <c r="J475" s="27">
        <v>1100</v>
      </c>
      <c r="K475" s="28">
        <v>13.3</v>
      </c>
      <c r="L475" s="27"/>
      <c r="M475" s="28"/>
      <c r="N475" s="27">
        <v>1100</v>
      </c>
      <c r="O475" s="28">
        <v>13.3</v>
      </c>
      <c r="P475" s="27"/>
      <c r="Q475" s="28"/>
      <c r="R475" s="27"/>
      <c r="S475" s="28"/>
      <c r="T475" s="27"/>
      <c r="U475" s="28"/>
      <c r="V475" s="27"/>
      <c r="W475" s="28"/>
      <c r="X475" s="27"/>
      <c r="Y475" s="28"/>
      <c r="Z475" s="27"/>
      <c r="AA475" s="28"/>
      <c r="AB475" s="27"/>
      <c r="AC475" s="28"/>
      <c r="AD475" s="27"/>
      <c r="AE475" s="28"/>
      <c r="AF475" s="44" t="s">
        <v>79</v>
      </c>
      <c r="AG475" s="44" t="s">
        <v>80</v>
      </c>
      <c r="AH475" s="145"/>
      <c r="AI475" s="145" t="s">
        <v>593</v>
      </c>
      <c r="AJ475" s="146"/>
      <c r="AK475" s="147">
        <v>85120</v>
      </c>
      <c r="AQ475" s="145"/>
    </row>
    <row r="476" spans="1:43" s="20" customFormat="1">
      <c r="A476" s="10" t="s">
        <v>66</v>
      </c>
      <c r="B476" s="44" t="s">
        <v>530</v>
      </c>
      <c r="C476" s="55" t="s">
        <v>731</v>
      </c>
      <c r="D476" s="198"/>
      <c r="E476" s="143" t="s">
        <v>465</v>
      </c>
      <c r="F476" s="44" t="s">
        <v>254</v>
      </c>
      <c r="G476" s="46" t="s">
        <v>73</v>
      </c>
      <c r="H476" s="56" t="s">
        <v>732</v>
      </c>
      <c r="I476" s="144" t="s">
        <v>733</v>
      </c>
      <c r="J476" s="27">
        <v>100</v>
      </c>
      <c r="K476" s="28"/>
      <c r="L476" s="27"/>
      <c r="M476" s="28"/>
      <c r="N476" s="27"/>
      <c r="O476" s="28"/>
      <c r="P476" s="27"/>
      <c r="Q476" s="28"/>
      <c r="R476" s="27"/>
      <c r="S476" s="28"/>
      <c r="T476" s="27"/>
      <c r="U476" s="28"/>
      <c r="V476" s="27"/>
      <c r="W476" s="28"/>
      <c r="X476" s="27"/>
      <c r="Y476" s="28"/>
      <c r="Z476" s="27"/>
      <c r="AA476" s="28"/>
      <c r="AB476" s="27"/>
      <c r="AC476" s="28"/>
      <c r="AD476" s="27"/>
      <c r="AE476" s="28"/>
      <c r="AF476" s="44" t="s">
        <v>79</v>
      </c>
      <c r="AG476" s="44" t="s">
        <v>207</v>
      </c>
      <c r="AH476" s="145"/>
      <c r="AI476" s="145" t="s">
        <v>593</v>
      </c>
      <c r="AJ476" s="145"/>
      <c r="AK476" s="147"/>
      <c r="AL476" s="10"/>
      <c r="AM476" s="10"/>
      <c r="AN476" s="10"/>
      <c r="AO476" s="10"/>
      <c r="AP476" s="10"/>
      <c r="AQ476" s="145"/>
    </row>
    <row r="477" spans="1:43" s="20" customFormat="1">
      <c r="A477" s="10" t="s">
        <v>66</v>
      </c>
      <c r="B477" s="44" t="s">
        <v>530</v>
      </c>
      <c r="C477" s="55" t="s">
        <v>731</v>
      </c>
      <c r="D477" s="198"/>
      <c r="E477" s="143" t="s">
        <v>465</v>
      </c>
      <c r="F477" s="44" t="s">
        <v>298</v>
      </c>
      <c r="G477" s="44"/>
      <c r="H477" s="56" t="s">
        <v>769</v>
      </c>
      <c r="I477" s="144" t="s">
        <v>856</v>
      </c>
      <c r="J477" s="27">
        <v>200</v>
      </c>
      <c r="K477" s="28"/>
      <c r="L477" s="27"/>
      <c r="M477" s="28"/>
      <c r="N477" s="27">
        <v>200</v>
      </c>
      <c r="O477" s="28"/>
      <c r="P477" s="27"/>
      <c r="Q477" s="28"/>
      <c r="R477" s="27"/>
      <c r="S477" s="28"/>
      <c r="T477" s="27"/>
      <c r="U477" s="28"/>
      <c r="V477" s="27"/>
      <c r="W477" s="28"/>
      <c r="X477" s="27"/>
      <c r="Y477" s="28"/>
      <c r="Z477" s="27"/>
      <c r="AA477" s="28"/>
      <c r="AB477" s="27"/>
      <c r="AC477" s="28"/>
      <c r="AD477" s="27"/>
      <c r="AE477" s="28"/>
      <c r="AF477" s="44" t="s">
        <v>79</v>
      </c>
      <c r="AG477" s="44" t="s">
        <v>207</v>
      </c>
      <c r="AH477" s="145"/>
      <c r="AI477" s="145"/>
      <c r="AJ477" s="145"/>
      <c r="AK477" s="147"/>
      <c r="AQ477" s="145"/>
    </row>
    <row r="478" spans="1:43" s="20" customFormat="1">
      <c r="A478" s="10" t="s">
        <v>164</v>
      </c>
      <c r="B478" s="11" t="s">
        <v>68</v>
      </c>
      <c r="C478" s="11" t="s">
        <v>67</v>
      </c>
      <c r="D478" s="13">
        <v>648.54545454545462</v>
      </c>
      <c r="E478" s="15" t="s">
        <v>70</v>
      </c>
      <c r="F478" s="11" t="s">
        <v>71</v>
      </c>
      <c r="G478" s="11" t="s">
        <v>72</v>
      </c>
      <c r="H478" s="18" t="s">
        <v>108</v>
      </c>
      <c r="I478" s="18" t="s">
        <v>109</v>
      </c>
      <c r="J478" s="24">
        <v>14.17</v>
      </c>
      <c r="K478" s="25">
        <v>0.87</v>
      </c>
      <c r="L478" s="24"/>
      <c r="M478" s="25"/>
      <c r="N478" s="24"/>
      <c r="O478" s="25"/>
      <c r="P478" s="24">
        <v>15.26</v>
      </c>
      <c r="Q478" s="26">
        <v>0.93</v>
      </c>
      <c r="R478" s="24"/>
      <c r="S478" s="26"/>
      <c r="T478" s="24"/>
      <c r="U478" s="26"/>
      <c r="V478" s="24"/>
      <c r="W478" s="26"/>
      <c r="X478" s="24"/>
      <c r="Y478" s="26"/>
      <c r="Z478" s="24"/>
      <c r="AA478" s="26"/>
      <c r="AB478" s="24"/>
      <c r="AC478" s="26"/>
      <c r="AD478" s="24"/>
      <c r="AE478" s="26"/>
      <c r="AF478" s="29" t="s">
        <v>79</v>
      </c>
      <c r="AG478" s="11" t="s">
        <v>80</v>
      </c>
      <c r="AH478" s="18"/>
      <c r="AI478" s="21" t="s">
        <v>81</v>
      </c>
      <c r="AJ478" s="21"/>
      <c r="AK478" s="21"/>
      <c r="AL478" s="21" t="s">
        <v>112</v>
      </c>
      <c r="AM478" s="21"/>
      <c r="AN478" s="36">
        <v>1.8</v>
      </c>
      <c r="AO478" s="31"/>
      <c r="AP478" s="23" t="s">
        <v>112</v>
      </c>
      <c r="AQ478" s="21" t="s">
        <v>118</v>
      </c>
    </row>
    <row r="479" spans="1:43" s="20" customFormat="1">
      <c r="A479" s="10" t="s">
        <v>164</v>
      </c>
      <c r="B479" s="46" t="s">
        <v>530</v>
      </c>
      <c r="C479" s="46"/>
      <c r="D479" s="28">
        <v>657.28</v>
      </c>
      <c r="E479" s="143" t="s">
        <v>465</v>
      </c>
      <c r="F479" s="46"/>
      <c r="G479" s="46" t="s">
        <v>72</v>
      </c>
      <c r="H479" s="32" t="s">
        <v>591</v>
      </c>
      <c r="I479" s="32" t="s">
        <v>708</v>
      </c>
      <c r="J479" s="84">
        <v>70</v>
      </c>
      <c r="K479" s="28">
        <v>0.9</v>
      </c>
      <c r="L479" s="84"/>
      <c r="M479" s="28"/>
      <c r="N479" s="84">
        <v>70</v>
      </c>
      <c r="O479" s="28">
        <v>0.9</v>
      </c>
      <c r="P479" s="84"/>
      <c r="Q479" s="85"/>
      <c r="R479" s="84"/>
      <c r="S479" s="85"/>
      <c r="T479" s="84"/>
      <c r="U479" s="85"/>
      <c r="V479" s="84"/>
      <c r="W479" s="85"/>
      <c r="X479" s="84"/>
      <c r="Y479" s="85"/>
      <c r="Z479" s="84"/>
      <c r="AA479" s="85"/>
      <c r="AB479" s="84"/>
      <c r="AC479" s="85"/>
      <c r="AD479" s="84"/>
      <c r="AE479" s="85"/>
      <c r="AF479" s="203" t="s">
        <v>79</v>
      </c>
      <c r="AG479" s="46" t="s">
        <v>80</v>
      </c>
      <c r="AH479" s="32"/>
      <c r="AI479" s="145" t="s">
        <v>593</v>
      </c>
      <c r="AJ479" s="204"/>
      <c r="AK479" s="147">
        <v>5760</v>
      </c>
      <c r="AQ479" s="10" t="s">
        <v>596</v>
      </c>
    </row>
    <row r="480" spans="1:43" s="20" customFormat="1">
      <c r="A480" s="10" t="s">
        <v>164</v>
      </c>
      <c r="B480" s="44" t="s">
        <v>530</v>
      </c>
      <c r="C480" s="46" t="s">
        <v>132</v>
      </c>
      <c r="D480" s="85"/>
      <c r="E480" s="143" t="s">
        <v>465</v>
      </c>
      <c r="F480" s="44" t="s">
        <v>298</v>
      </c>
      <c r="G480" s="44"/>
      <c r="H480" s="56" t="s">
        <v>769</v>
      </c>
      <c r="I480" s="144" t="s">
        <v>857</v>
      </c>
      <c r="J480" s="27">
        <v>152.1</v>
      </c>
      <c r="K480" s="28"/>
      <c r="L480" s="27"/>
      <c r="M480" s="28"/>
      <c r="N480" s="27">
        <v>152.1</v>
      </c>
      <c r="O480" s="28"/>
      <c r="P480" s="27"/>
      <c r="Q480" s="28"/>
      <c r="R480" s="27"/>
      <c r="S480" s="28"/>
      <c r="T480" s="27"/>
      <c r="U480" s="28"/>
      <c r="V480" s="27"/>
      <c r="W480" s="28"/>
      <c r="X480" s="27"/>
      <c r="Y480" s="28"/>
      <c r="Z480" s="27"/>
      <c r="AA480" s="28"/>
      <c r="AB480" s="27"/>
      <c r="AC480" s="28"/>
      <c r="AD480" s="27"/>
      <c r="AE480" s="28"/>
      <c r="AF480" s="44" t="s">
        <v>79</v>
      </c>
      <c r="AG480" s="44" t="s">
        <v>207</v>
      </c>
      <c r="AH480" s="145"/>
      <c r="AI480" s="145"/>
      <c r="AJ480" s="145"/>
      <c r="AK480" s="147"/>
      <c r="AQ480" s="145"/>
    </row>
    <row r="481" spans="1:43" s="12" customFormat="1">
      <c r="A481" s="32" t="s">
        <v>277</v>
      </c>
      <c r="B481" s="58" t="s">
        <v>68</v>
      </c>
      <c r="C481" s="58" t="s">
        <v>132</v>
      </c>
      <c r="D481" s="63"/>
      <c r="E481" s="15" t="s">
        <v>259</v>
      </c>
      <c r="F481" s="11" t="s">
        <v>71</v>
      </c>
      <c r="G481" s="58" t="s">
        <v>72</v>
      </c>
      <c r="H481" s="64"/>
      <c r="I481" s="64" t="s">
        <v>278</v>
      </c>
      <c r="J481" s="24">
        <v>0</v>
      </c>
      <c r="K481" s="65"/>
      <c r="L481" s="24">
        <v>0</v>
      </c>
      <c r="M481" s="65"/>
      <c r="N481" s="24">
        <v>477.43975</v>
      </c>
      <c r="O481" s="65"/>
      <c r="P481" s="24">
        <v>0</v>
      </c>
      <c r="Q481" s="65"/>
      <c r="R481" s="24">
        <v>0</v>
      </c>
      <c r="S481" s="65"/>
      <c r="T481" s="24">
        <v>91.697500000000005</v>
      </c>
      <c r="U481" s="65"/>
      <c r="V481" s="24">
        <v>0</v>
      </c>
      <c r="W481" s="65"/>
      <c r="X481" s="24">
        <v>0</v>
      </c>
      <c r="Y481" s="65"/>
      <c r="Z481" s="24">
        <v>0</v>
      </c>
      <c r="AA481" s="65"/>
      <c r="AB481" s="24">
        <v>27.627500000000001</v>
      </c>
      <c r="AC481" s="65"/>
      <c r="AD481" s="24">
        <v>0</v>
      </c>
      <c r="AE481" s="65"/>
      <c r="AF481" s="11" t="s">
        <v>261</v>
      </c>
      <c r="AG481" s="11" t="s">
        <v>80</v>
      </c>
      <c r="AH481" s="64"/>
      <c r="AI481" s="11"/>
      <c r="AJ481" s="11"/>
      <c r="AK481" s="21"/>
      <c r="AL481" s="21"/>
      <c r="AM481" s="21"/>
      <c r="AN481" s="36"/>
      <c r="AO481" s="31"/>
      <c r="AP481" s="23"/>
      <c r="AQ481" s="21" t="s">
        <v>276</v>
      </c>
    </row>
    <row r="482" spans="1:43" s="12" customFormat="1">
      <c r="A482" s="32" t="s">
        <v>277</v>
      </c>
      <c r="B482" s="11" t="s">
        <v>68</v>
      </c>
      <c r="C482" s="11" t="s">
        <v>132</v>
      </c>
      <c r="D482" s="13"/>
      <c r="E482" s="15" t="s">
        <v>70</v>
      </c>
      <c r="F482" s="11" t="s">
        <v>298</v>
      </c>
      <c r="G482" s="11" t="s">
        <v>221</v>
      </c>
      <c r="H482" s="18" t="s">
        <v>221</v>
      </c>
      <c r="I482" s="18" t="s">
        <v>299</v>
      </c>
      <c r="J482" s="24"/>
      <c r="K482" s="25"/>
      <c r="L482" s="24">
        <v>141.14750000000001</v>
      </c>
      <c r="M482" s="25"/>
      <c r="N482" s="24"/>
      <c r="O482" s="25"/>
      <c r="P482" s="24">
        <v>141.14750000000001</v>
      </c>
      <c r="Q482" s="26"/>
      <c r="R482" s="24"/>
      <c r="S482" s="26"/>
      <c r="T482" s="24"/>
      <c r="U482" s="26"/>
      <c r="V482" s="24"/>
      <c r="W482" s="26"/>
      <c r="X482" s="24"/>
      <c r="Y482" s="26"/>
      <c r="Z482" s="24"/>
      <c r="AA482" s="26"/>
      <c r="AB482" s="24"/>
      <c r="AC482" s="26"/>
      <c r="AD482" s="24"/>
      <c r="AE482" s="26"/>
      <c r="AF482" s="29" t="s">
        <v>79</v>
      </c>
      <c r="AG482" s="11" t="s">
        <v>207</v>
      </c>
      <c r="AH482" s="18"/>
      <c r="AI482" s="11"/>
      <c r="AJ482" s="11"/>
      <c r="AK482" s="21"/>
      <c r="AL482" s="21" t="s">
        <v>112</v>
      </c>
      <c r="AM482" s="21"/>
      <c r="AN482" s="36">
        <v>0</v>
      </c>
      <c r="AO482" s="31"/>
      <c r="AP482" s="23">
        <v>0</v>
      </c>
      <c r="AQ482" s="21"/>
    </row>
    <row r="483" spans="1:43" s="12" customFormat="1">
      <c r="A483" s="32" t="s">
        <v>277</v>
      </c>
      <c r="B483" s="44" t="s">
        <v>530</v>
      </c>
      <c r="C483" s="46" t="s">
        <v>132</v>
      </c>
      <c r="D483" s="85">
        <v>118</v>
      </c>
      <c r="E483" s="143" t="s">
        <v>484</v>
      </c>
      <c r="F483" s="44" t="s">
        <v>71</v>
      </c>
      <c r="G483" s="46" t="s">
        <v>72</v>
      </c>
      <c r="H483" s="56" t="s">
        <v>591</v>
      </c>
      <c r="I483" s="144" t="s">
        <v>611</v>
      </c>
      <c r="J483" s="27"/>
      <c r="K483" s="28"/>
      <c r="L483" s="27"/>
      <c r="M483" s="28"/>
      <c r="N483" s="27">
        <v>31.074999999999999</v>
      </c>
      <c r="O483" s="28">
        <v>9.1596350276555369E-2</v>
      </c>
      <c r="P483" s="27"/>
      <c r="Q483" s="28"/>
      <c r="R483" s="27"/>
      <c r="S483" s="28"/>
      <c r="T483" s="27">
        <v>16.329000000000001</v>
      </c>
      <c r="U483" s="28">
        <v>4.8129718599862724E-2</v>
      </c>
      <c r="V483" s="27"/>
      <c r="W483" s="28"/>
      <c r="X483" s="27"/>
      <c r="Y483" s="28"/>
      <c r="Z483" s="27"/>
      <c r="AA483" s="28"/>
      <c r="AB483" s="27">
        <v>8.5310000000000006</v>
      </c>
      <c r="AC483" s="28">
        <v>2.5147361621381564E-2</v>
      </c>
      <c r="AD483" s="27"/>
      <c r="AE483" s="28"/>
      <c r="AF483" s="44" t="s">
        <v>261</v>
      </c>
      <c r="AG483" s="44" t="s">
        <v>80</v>
      </c>
      <c r="AH483" s="145"/>
      <c r="AI483" s="145" t="s">
        <v>593</v>
      </c>
      <c r="AJ483" s="146">
        <v>8.76</v>
      </c>
      <c r="AK483" s="147">
        <v>527.59497759295891</v>
      </c>
      <c r="AL483" s="20"/>
      <c r="AM483" s="20"/>
      <c r="AN483" s="20"/>
      <c r="AO483" s="20"/>
      <c r="AP483" s="20"/>
      <c r="AQ483" s="145" t="s">
        <v>596</v>
      </c>
    </row>
    <row r="484" spans="1:43" s="12" customFormat="1">
      <c r="A484" s="32" t="s">
        <v>477</v>
      </c>
      <c r="B484" s="16" t="s">
        <v>464</v>
      </c>
      <c r="C484" s="16" t="s">
        <v>132</v>
      </c>
      <c r="D484" s="102"/>
      <c r="E484" s="19" t="s">
        <v>465</v>
      </c>
      <c r="F484" s="16" t="s">
        <v>203</v>
      </c>
      <c r="G484" s="16" t="s">
        <v>72</v>
      </c>
      <c r="H484" s="32" t="s">
        <v>111</v>
      </c>
      <c r="I484" s="32"/>
      <c r="J484" s="104">
        <v>265</v>
      </c>
      <c r="K484" s="25">
        <v>2.8662733529990172</v>
      </c>
      <c r="L484" s="104">
        <v>0</v>
      </c>
      <c r="M484" s="102"/>
      <c r="N484" s="104">
        <v>212</v>
      </c>
      <c r="O484" s="25">
        <v>2.2930186823992136</v>
      </c>
      <c r="P484" s="104">
        <v>0</v>
      </c>
      <c r="Q484" s="102"/>
      <c r="R484" s="104"/>
      <c r="S484" s="102"/>
      <c r="T484" s="104"/>
      <c r="U484" s="102"/>
      <c r="V484" s="104"/>
      <c r="W484" s="102"/>
      <c r="X484" s="104"/>
      <c r="Y484" s="102"/>
      <c r="Z484" s="27">
        <v>53</v>
      </c>
      <c r="AA484" s="25">
        <v>0.5732546705998034</v>
      </c>
      <c r="AB484" s="104"/>
      <c r="AC484" s="102"/>
      <c r="AD484" s="104"/>
      <c r="AE484" s="102"/>
      <c r="AF484" s="11" t="s">
        <v>79</v>
      </c>
      <c r="AG484" s="16" t="s">
        <v>80</v>
      </c>
      <c r="AH484" s="20"/>
      <c r="AI484" s="20"/>
      <c r="AJ484" s="20"/>
      <c r="AK484" s="20"/>
      <c r="AL484" s="10"/>
      <c r="AM484" s="20"/>
      <c r="AN484" s="10"/>
      <c r="AO484" s="115"/>
      <c r="AP484" s="80"/>
      <c r="AQ484" s="20"/>
    </row>
    <row r="485" spans="1:43" s="12" customFormat="1">
      <c r="A485" s="32" t="s">
        <v>477</v>
      </c>
      <c r="B485" s="44" t="s">
        <v>530</v>
      </c>
      <c r="C485" s="46" t="s">
        <v>132</v>
      </c>
      <c r="D485" s="85"/>
      <c r="E485" s="143" t="s">
        <v>465</v>
      </c>
      <c r="F485" s="44" t="s">
        <v>298</v>
      </c>
      <c r="G485" s="44"/>
      <c r="H485" s="56" t="s">
        <v>769</v>
      </c>
      <c r="I485" s="144" t="s">
        <v>858</v>
      </c>
      <c r="J485" s="27"/>
      <c r="K485" s="28"/>
      <c r="L485" s="27">
        <v>60</v>
      </c>
      <c r="M485" s="28"/>
      <c r="N485" s="27"/>
      <c r="O485" s="28"/>
      <c r="P485" s="27">
        <v>60</v>
      </c>
      <c r="Q485" s="28"/>
      <c r="R485" s="27"/>
      <c r="S485" s="28"/>
      <c r="T485" s="27"/>
      <c r="U485" s="28"/>
      <c r="V485" s="27"/>
      <c r="W485" s="28"/>
      <c r="X485" s="27"/>
      <c r="Y485" s="28"/>
      <c r="Z485" s="27"/>
      <c r="AA485" s="28"/>
      <c r="AB485" s="27"/>
      <c r="AC485" s="28"/>
      <c r="AD485" s="27"/>
      <c r="AE485" s="28"/>
      <c r="AF485" s="44" t="s">
        <v>79</v>
      </c>
      <c r="AG485" s="44" t="s">
        <v>207</v>
      </c>
      <c r="AH485" s="145"/>
      <c r="AI485" s="145"/>
      <c r="AJ485" s="145"/>
      <c r="AK485" s="147"/>
      <c r="AL485" s="20"/>
      <c r="AM485" s="20"/>
      <c r="AN485" s="20"/>
      <c r="AO485" s="20"/>
      <c r="AP485" s="20"/>
      <c r="AQ485" s="145"/>
    </row>
    <row r="486" spans="1:43" s="12" customFormat="1">
      <c r="A486" s="43" t="s">
        <v>709</v>
      </c>
      <c r="B486" s="44" t="s">
        <v>530</v>
      </c>
      <c r="C486" s="46" t="s">
        <v>132</v>
      </c>
      <c r="D486" s="85">
        <v>29.12</v>
      </c>
      <c r="E486" s="143" t="s">
        <v>465</v>
      </c>
      <c r="F486" s="44" t="s">
        <v>71</v>
      </c>
      <c r="G486" s="46" t="s">
        <v>72</v>
      </c>
      <c r="H486" s="56" t="s">
        <v>591</v>
      </c>
      <c r="I486" s="144" t="s">
        <v>710</v>
      </c>
      <c r="J486" s="27">
        <v>29.663</v>
      </c>
      <c r="K486" s="28">
        <v>7.0000000000000007E-2</v>
      </c>
      <c r="L486" s="27"/>
      <c r="M486" s="28"/>
      <c r="N486" s="27">
        <v>29.663</v>
      </c>
      <c r="O486" s="28">
        <v>7.0000000000000007E-2</v>
      </c>
      <c r="P486" s="27"/>
      <c r="Q486" s="28"/>
      <c r="R486" s="27"/>
      <c r="S486" s="28"/>
      <c r="T486" s="27">
        <v>23.73</v>
      </c>
      <c r="U486" s="28">
        <v>5.6000000000000001E-2</v>
      </c>
      <c r="V486" s="27"/>
      <c r="W486" s="28"/>
      <c r="X486" s="27">
        <v>23.73</v>
      </c>
      <c r="Y486" s="28">
        <v>5.6000000000000001E-2</v>
      </c>
      <c r="Z486" s="27"/>
      <c r="AA486" s="28"/>
      <c r="AB486" s="27">
        <v>11.865</v>
      </c>
      <c r="AC486" s="28">
        <v>2.8000000000000001E-2</v>
      </c>
      <c r="AD486" s="27"/>
      <c r="AE486" s="28"/>
      <c r="AF486" s="44" t="s">
        <v>79</v>
      </c>
      <c r="AG486" s="44" t="s">
        <v>80</v>
      </c>
      <c r="AH486" s="145"/>
      <c r="AI486" s="145" t="s">
        <v>593</v>
      </c>
      <c r="AJ486" s="146"/>
      <c r="AK486" s="147">
        <v>896.00000000000011</v>
      </c>
      <c r="AL486" s="10"/>
      <c r="AM486" s="10"/>
      <c r="AN486" s="10"/>
      <c r="AO486" s="10"/>
      <c r="AP486" s="10"/>
      <c r="AQ486" s="145"/>
    </row>
    <row r="487" spans="1:43" s="12" customFormat="1">
      <c r="A487" s="43" t="s">
        <v>709</v>
      </c>
      <c r="B487" s="44" t="s">
        <v>530</v>
      </c>
      <c r="C487" s="46" t="s">
        <v>132</v>
      </c>
      <c r="D487" s="85"/>
      <c r="E487" s="143" t="s">
        <v>465</v>
      </c>
      <c r="F487" s="44" t="s">
        <v>298</v>
      </c>
      <c r="G487" s="44"/>
      <c r="H487" s="56" t="s">
        <v>769</v>
      </c>
      <c r="I487" s="144" t="s">
        <v>859</v>
      </c>
      <c r="J487" s="27"/>
      <c r="K487" s="28"/>
      <c r="L487" s="27">
        <v>85.8</v>
      </c>
      <c r="M487" s="28"/>
      <c r="N487" s="27"/>
      <c r="O487" s="28"/>
      <c r="P487" s="27">
        <v>85.8</v>
      </c>
      <c r="Q487" s="28"/>
      <c r="R487" s="27"/>
      <c r="S487" s="28"/>
      <c r="T487" s="27"/>
      <c r="U487" s="28"/>
      <c r="V487" s="27"/>
      <c r="W487" s="28"/>
      <c r="X487" s="27"/>
      <c r="Y487" s="28"/>
      <c r="Z487" s="27"/>
      <c r="AA487" s="28"/>
      <c r="AB487" s="27"/>
      <c r="AC487" s="114"/>
      <c r="AD487" s="27"/>
      <c r="AE487" s="28"/>
      <c r="AF487" s="44" t="s">
        <v>79</v>
      </c>
      <c r="AG487" s="44" t="s">
        <v>207</v>
      </c>
      <c r="AH487" s="145"/>
      <c r="AI487" s="145"/>
      <c r="AJ487" s="145"/>
      <c r="AK487" s="147"/>
      <c r="AL487" s="20"/>
      <c r="AM487" s="20"/>
      <c r="AN487" s="20"/>
      <c r="AO487" s="20"/>
      <c r="AP487" s="20"/>
      <c r="AQ487" s="145"/>
    </row>
    <row r="488" spans="1:43" s="12" customFormat="1">
      <c r="A488" s="43" t="s">
        <v>711</v>
      </c>
      <c r="B488" s="44" t="s">
        <v>530</v>
      </c>
      <c r="C488" s="46"/>
      <c r="D488" s="85"/>
      <c r="E488" s="143" t="s">
        <v>465</v>
      </c>
      <c r="F488" s="44"/>
      <c r="G488" s="44" t="s">
        <v>72</v>
      </c>
      <c r="H488" s="56" t="s">
        <v>109</v>
      </c>
      <c r="I488" s="144"/>
      <c r="J488" s="27">
        <v>135.30000000000001</v>
      </c>
      <c r="K488" s="28"/>
      <c r="L488" s="27"/>
      <c r="M488" s="28"/>
      <c r="N488" s="27"/>
      <c r="O488" s="28"/>
      <c r="P488" s="84"/>
      <c r="Q488" s="28"/>
      <c r="R488" s="27">
        <v>52</v>
      </c>
      <c r="S488" s="28"/>
      <c r="T488" s="27"/>
      <c r="U488" s="28"/>
      <c r="V488" s="27"/>
      <c r="W488" s="28"/>
      <c r="X488" s="27"/>
      <c r="Y488" s="28"/>
      <c r="Z488" s="27">
        <v>20.8</v>
      </c>
      <c r="AA488" s="28"/>
      <c r="AB488" s="27"/>
      <c r="AC488" s="28"/>
      <c r="AD488" s="27"/>
      <c r="AE488" s="28"/>
      <c r="AF488" s="44"/>
      <c r="AG488" s="44"/>
      <c r="AH488" s="145"/>
      <c r="AI488" s="145" t="s">
        <v>593</v>
      </c>
      <c r="AJ488" s="145"/>
      <c r="AK488" s="147"/>
      <c r="AL488" s="10"/>
      <c r="AM488" s="10"/>
      <c r="AN488" s="10"/>
      <c r="AO488" s="10"/>
      <c r="AP488" s="10"/>
      <c r="AQ488" s="145"/>
    </row>
    <row r="489" spans="1:43" s="12" customFormat="1">
      <c r="A489" s="43" t="s">
        <v>711</v>
      </c>
      <c r="B489" s="44" t="s">
        <v>530</v>
      </c>
      <c r="C489" s="46" t="s">
        <v>132</v>
      </c>
      <c r="D489" s="85"/>
      <c r="E489" s="143" t="s">
        <v>465</v>
      </c>
      <c r="F489" s="44" t="s">
        <v>298</v>
      </c>
      <c r="G489" s="44"/>
      <c r="H489" s="56" t="s">
        <v>769</v>
      </c>
      <c r="I489" s="144" t="s">
        <v>860</v>
      </c>
      <c r="J489" s="27">
        <v>60</v>
      </c>
      <c r="K489" s="28"/>
      <c r="L489" s="27"/>
      <c r="M489" s="28"/>
      <c r="N489" s="27">
        <v>60</v>
      </c>
      <c r="O489" s="28"/>
      <c r="P489" s="84"/>
      <c r="Q489" s="28"/>
      <c r="R489" s="27"/>
      <c r="S489" s="28"/>
      <c r="T489" s="27"/>
      <c r="U489" s="28"/>
      <c r="V489" s="27"/>
      <c r="W489" s="28"/>
      <c r="X489" s="27"/>
      <c r="Y489" s="28"/>
      <c r="Z489" s="27"/>
      <c r="AA489" s="28"/>
      <c r="AB489" s="27"/>
      <c r="AC489" s="28"/>
      <c r="AD489" s="27"/>
      <c r="AE489" s="28"/>
      <c r="AF489" s="44" t="s">
        <v>79</v>
      </c>
      <c r="AG489" s="44" t="s">
        <v>207</v>
      </c>
      <c r="AH489" s="145"/>
      <c r="AI489" s="145"/>
      <c r="AJ489" s="145"/>
      <c r="AK489" s="147"/>
      <c r="AL489" s="20"/>
      <c r="AM489" s="20"/>
      <c r="AN489" s="20"/>
      <c r="AO489" s="20"/>
      <c r="AP489" s="20"/>
      <c r="AQ489" s="145"/>
    </row>
    <row r="490" spans="1:43" s="12" customFormat="1">
      <c r="A490" s="43" t="s">
        <v>165</v>
      </c>
      <c r="B490" s="11" t="s">
        <v>68</v>
      </c>
      <c r="C490" s="11" t="s">
        <v>132</v>
      </c>
      <c r="D490" s="13">
        <v>46.022500000000001</v>
      </c>
      <c r="E490" s="15" t="s">
        <v>70</v>
      </c>
      <c r="F490" s="11" t="s">
        <v>71</v>
      </c>
      <c r="G490" s="11" t="s">
        <v>72</v>
      </c>
      <c r="H490" s="18" t="s">
        <v>108</v>
      </c>
      <c r="I490" s="18" t="s">
        <v>109</v>
      </c>
      <c r="J490" s="24"/>
      <c r="K490" s="25"/>
      <c r="L490" s="24">
        <v>183.12</v>
      </c>
      <c r="M490" s="25">
        <v>2.5</v>
      </c>
      <c r="N490" s="24"/>
      <c r="O490" s="25"/>
      <c r="P490" s="24">
        <v>21.8</v>
      </c>
      <c r="Q490" s="26">
        <v>0.25</v>
      </c>
      <c r="R490" s="24"/>
      <c r="S490" s="26"/>
      <c r="T490" s="24"/>
      <c r="U490" s="26"/>
      <c r="V490" s="24"/>
      <c r="W490" s="26"/>
      <c r="X490" s="24"/>
      <c r="Y490" s="26"/>
      <c r="Z490" s="24"/>
      <c r="AA490" s="26"/>
      <c r="AB490" s="24"/>
      <c r="AC490" s="26"/>
      <c r="AD490" s="24"/>
      <c r="AE490" s="26"/>
      <c r="AF490" s="29" t="s">
        <v>79</v>
      </c>
      <c r="AG490" s="11" t="s">
        <v>80</v>
      </c>
      <c r="AH490" s="18"/>
      <c r="AI490" s="21" t="s">
        <v>81</v>
      </c>
      <c r="AJ490" s="21"/>
      <c r="AK490" s="21"/>
      <c r="AL490" s="21" t="s">
        <v>112</v>
      </c>
      <c r="AM490" s="21"/>
      <c r="AN490" s="36">
        <v>2.75</v>
      </c>
      <c r="AO490" s="31"/>
      <c r="AP490" s="23" t="s">
        <v>112</v>
      </c>
      <c r="AQ490" s="21" t="s">
        <v>128</v>
      </c>
    </row>
    <row r="491" spans="1:43" s="12" customFormat="1">
      <c r="A491" s="43" t="s">
        <v>165</v>
      </c>
      <c r="B491" s="44" t="s">
        <v>530</v>
      </c>
      <c r="C491" s="44" t="s">
        <v>132</v>
      </c>
      <c r="D491" s="114">
        <v>411.84000000000003</v>
      </c>
      <c r="E491" s="44" t="s">
        <v>465</v>
      </c>
      <c r="F491" s="44" t="s">
        <v>71</v>
      </c>
      <c r="G491" s="44" t="s">
        <v>72</v>
      </c>
      <c r="H491" s="20" t="s">
        <v>591</v>
      </c>
      <c r="I491" s="144" t="s">
        <v>712</v>
      </c>
      <c r="J491" s="27"/>
      <c r="K491" s="28"/>
      <c r="L491" s="27">
        <v>90</v>
      </c>
      <c r="M491" s="28">
        <v>0.56000000000000005</v>
      </c>
      <c r="N491" s="27"/>
      <c r="O491" s="28"/>
      <c r="P491" s="117">
        <v>90</v>
      </c>
      <c r="Q491" s="114">
        <v>0.56999999999999995</v>
      </c>
      <c r="R491" s="117"/>
      <c r="S491" s="114"/>
      <c r="T491" s="117"/>
      <c r="U491" s="114"/>
      <c r="V491" s="117"/>
      <c r="W491" s="114"/>
      <c r="X491" s="117"/>
      <c r="Y491" s="114"/>
      <c r="Z491" s="117"/>
      <c r="AA491" s="114"/>
      <c r="AB491" s="117"/>
      <c r="AC491" s="114"/>
      <c r="AD491" s="117"/>
      <c r="AE491" s="114"/>
      <c r="AF491" s="44" t="s">
        <v>79</v>
      </c>
      <c r="AG491" s="44" t="s">
        <v>80</v>
      </c>
      <c r="AH491" s="20"/>
      <c r="AI491" s="145" t="s">
        <v>593</v>
      </c>
      <c r="AJ491" s="197"/>
      <c r="AK491" s="147">
        <v>3615.9999999999995</v>
      </c>
      <c r="AL491" s="10"/>
      <c r="AM491" s="10"/>
      <c r="AN491" s="10"/>
      <c r="AO491" s="10"/>
      <c r="AP491" s="10"/>
      <c r="AQ491" s="20" t="s">
        <v>596</v>
      </c>
    </row>
    <row r="492" spans="1:43" s="80" customFormat="1">
      <c r="A492" s="43" t="s">
        <v>165</v>
      </c>
      <c r="B492" s="44" t="s">
        <v>530</v>
      </c>
      <c r="C492" s="46" t="s">
        <v>132</v>
      </c>
      <c r="D492" s="85"/>
      <c r="E492" s="143" t="s">
        <v>465</v>
      </c>
      <c r="F492" s="44" t="s">
        <v>298</v>
      </c>
      <c r="G492" s="44"/>
      <c r="H492" s="56" t="s">
        <v>769</v>
      </c>
      <c r="I492" s="144" t="s">
        <v>861</v>
      </c>
      <c r="J492" s="27">
        <v>60</v>
      </c>
      <c r="K492" s="28"/>
      <c r="L492" s="27"/>
      <c r="M492" s="28"/>
      <c r="N492" s="27">
        <v>60</v>
      </c>
      <c r="O492" s="28"/>
      <c r="P492" s="84"/>
      <c r="Q492" s="28"/>
      <c r="R492" s="27"/>
      <c r="S492" s="28"/>
      <c r="T492" s="27"/>
      <c r="U492" s="28"/>
      <c r="V492" s="27"/>
      <c r="W492" s="28"/>
      <c r="X492" s="27"/>
      <c r="Y492" s="28"/>
      <c r="Z492" s="27"/>
      <c r="AA492" s="28"/>
      <c r="AB492" s="27"/>
      <c r="AC492" s="28"/>
      <c r="AD492" s="27"/>
      <c r="AE492" s="28"/>
      <c r="AF492" s="44" t="s">
        <v>79</v>
      </c>
      <c r="AG492" s="44" t="s">
        <v>207</v>
      </c>
      <c r="AH492" s="145"/>
      <c r="AI492" s="145"/>
      <c r="AJ492" s="145"/>
      <c r="AK492" s="147"/>
      <c r="AL492" s="20"/>
      <c r="AM492" s="20"/>
      <c r="AN492" s="20"/>
      <c r="AO492" s="20"/>
      <c r="AP492" s="20"/>
      <c r="AQ492" s="145"/>
    </row>
    <row r="493" spans="1:43" s="80" customFormat="1">
      <c r="A493" s="21" t="s">
        <v>123</v>
      </c>
      <c r="B493" s="11" t="s">
        <v>68</v>
      </c>
      <c r="C493" s="11" t="s">
        <v>67</v>
      </c>
      <c r="D493" s="13"/>
      <c r="E493" s="15" t="s">
        <v>70</v>
      </c>
      <c r="F493" s="11" t="s">
        <v>71</v>
      </c>
      <c r="G493" s="11" t="s">
        <v>72</v>
      </c>
      <c r="H493" s="18" t="s">
        <v>108</v>
      </c>
      <c r="I493" s="18" t="s">
        <v>109</v>
      </c>
      <c r="J493" s="24"/>
      <c r="K493" s="25"/>
      <c r="L493" s="24">
        <v>175.655</v>
      </c>
      <c r="M493" s="25">
        <v>2</v>
      </c>
      <c r="N493" s="24">
        <v>87.956500000000005</v>
      </c>
      <c r="O493" s="25">
        <v>1</v>
      </c>
      <c r="P493" s="24"/>
      <c r="Q493" s="25"/>
      <c r="R493" s="24"/>
      <c r="S493" s="26"/>
      <c r="T493" s="24"/>
      <c r="U493" s="26"/>
      <c r="V493" s="24"/>
      <c r="W493" s="26"/>
      <c r="X493" s="24"/>
      <c r="Y493" s="26"/>
      <c r="Z493" s="24"/>
      <c r="AA493" s="26"/>
      <c r="AB493" s="24"/>
      <c r="AC493" s="26"/>
      <c r="AD493" s="24"/>
      <c r="AE493" s="26"/>
      <c r="AF493" s="29" t="s">
        <v>79</v>
      </c>
      <c r="AG493" s="11" t="s">
        <v>80</v>
      </c>
      <c r="AH493" s="18"/>
      <c r="AI493" s="21" t="s">
        <v>121</v>
      </c>
      <c r="AJ493" s="21"/>
      <c r="AK493" s="21"/>
      <c r="AL493" s="21" t="s">
        <v>112</v>
      </c>
      <c r="AM493" s="21"/>
      <c r="AN493" s="36">
        <v>3</v>
      </c>
      <c r="AO493" s="31"/>
      <c r="AP493" s="23" t="s">
        <v>112</v>
      </c>
      <c r="AQ493" s="21"/>
    </row>
    <row r="494" spans="1:43" s="80" customFormat="1">
      <c r="A494" s="21" t="s">
        <v>123</v>
      </c>
      <c r="B494" s="11" t="s">
        <v>68</v>
      </c>
      <c r="C494" s="11" t="s">
        <v>67</v>
      </c>
      <c r="D494" s="13"/>
      <c r="E494" s="15" t="s">
        <v>70</v>
      </c>
      <c r="F494" s="11" t="s">
        <v>71</v>
      </c>
      <c r="G494" s="11" t="s">
        <v>170</v>
      </c>
      <c r="H494" s="17" t="s">
        <v>176</v>
      </c>
      <c r="I494" s="18" t="s">
        <v>177</v>
      </c>
      <c r="J494" s="24"/>
      <c r="K494" s="25"/>
      <c r="L494" s="24">
        <v>2958.693475</v>
      </c>
      <c r="M494" s="25">
        <v>35</v>
      </c>
      <c r="N494" s="24"/>
      <c r="O494" s="25"/>
      <c r="P494" s="24"/>
      <c r="Q494" s="25"/>
      <c r="R494" s="24"/>
      <c r="S494" s="26"/>
      <c r="T494" s="24"/>
      <c r="U494" s="26"/>
      <c r="V494" s="24"/>
      <c r="W494" s="26"/>
      <c r="X494" s="24"/>
      <c r="Y494" s="26"/>
      <c r="Z494" s="24"/>
      <c r="AA494" s="26"/>
      <c r="AB494" s="24"/>
      <c r="AC494" s="26"/>
      <c r="AD494" s="24"/>
      <c r="AE494" s="26"/>
      <c r="AF494" s="29" t="s">
        <v>79</v>
      </c>
      <c r="AG494" s="11" t="s">
        <v>80</v>
      </c>
      <c r="AH494" s="18"/>
      <c r="AI494" s="21" t="s">
        <v>121</v>
      </c>
      <c r="AJ494" s="21"/>
      <c r="AK494" s="21"/>
      <c r="AL494" s="21" t="s">
        <v>82</v>
      </c>
      <c r="AM494" s="21"/>
      <c r="AN494" s="36">
        <v>35</v>
      </c>
      <c r="AO494" s="31"/>
      <c r="AP494" s="23"/>
      <c r="AQ494" s="21"/>
    </row>
    <row r="495" spans="1:43" s="80" customFormat="1">
      <c r="A495" s="10" t="s">
        <v>429</v>
      </c>
      <c r="B495" s="55" t="s">
        <v>322</v>
      </c>
      <c r="C495" s="46" t="s">
        <v>132</v>
      </c>
      <c r="D495" s="96" t="s">
        <v>112</v>
      </c>
      <c r="E495" s="43" t="s">
        <v>423</v>
      </c>
      <c r="F495" s="44" t="s">
        <v>298</v>
      </c>
      <c r="G495" s="44" t="s">
        <v>424</v>
      </c>
      <c r="H495" s="56" t="s">
        <v>425</v>
      </c>
      <c r="I495" s="56"/>
      <c r="J495" s="27">
        <v>0</v>
      </c>
      <c r="K495" s="28">
        <v>0</v>
      </c>
      <c r="L495" s="27">
        <v>144.11000000000001</v>
      </c>
      <c r="M495" s="28">
        <v>0</v>
      </c>
      <c r="N495" s="27">
        <v>0</v>
      </c>
      <c r="O495" s="28">
        <v>0</v>
      </c>
      <c r="P495" s="27">
        <v>144.11000000000001</v>
      </c>
      <c r="Q495" s="28">
        <v>0</v>
      </c>
      <c r="R495" s="27">
        <v>0</v>
      </c>
      <c r="S495" s="28">
        <v>0</v>
      </c>
      <c r="T495" s="27">
        <v>0</v>
      </c>
      <c r="U495" s="28">
        <v>0</v>
      </c>
      <c r="V495" s="27">
        <v>0</v>
      </c>
      <c r="W495" s="28">
        <v>0</v>
      </c>
      <c r="X495" s="27">
        <v>0</v>
      </c>
      <c r="Y495" s="28">
        <v>0</v>
      </c>
      <c r="Z495" s="27">
        <v>0</v>
      </c>
      <c r="AA495" s="28">
        <v>0</v>
      </c>
      <c r="AB495" s="27">
        <v>0</v>
      </c>
      <c r="AC495" s="28">
        <v>0</v>
      </c>
      <c r="AD495" s="27">
        <v>0</v>
      </c>
      <c r="AE495" s="28">
        <v>0</v>
      </c>
      <c r="AF495" s="44" t="s">
        <v>79</v>
      </c>
      <c r="AG495" s="44" t="s">
        <v>207</v>
      </c>
      <c r="AH495" s="43" t="s">
        <v>112</v>
      </c>
      <c r="AI495" s="43" t="s">
        <v>112</v>
      </c>
      <c r="AJ495" s="82"/>
      <c r="AK495" s="86" t="s">
        <v>112</v>
      </c>
      <c r="AL495" s="21"/>
      <c r="AM495" s="21"/>
      <c r="AN495" s="21"/>
      <c r="AO495" s="21"/>
      <c r="AP495" s="21"/>
      <c r="AQ495" s="20" t="s">
        <v>112</v>
      </c>
    </row>
    <row r="496" spans="1:43" s="80" customFormat="1">
      <c r="A496" s="10" t="s">
        <v>429</v>
      </c>
      <c r="B496" s="55" t="s">
        <v>322</v>
      </c>
      <c r="C496" s="46" t="s">
        <v>132</v>
      </c>
      <c r="D496" s="96" t="s">
        <v>112</v>
      </c>
      <c r="E496" s="43" t="s">
        <v>432</v>
      </c>
      <c r="F496" s="44" t="s">
        <v>203</v>
      </c>
      <c r="G496" s="44" t="s">
        <v>170</v>
      </c>
      <c r="H496" s="56" t="s">
        <v>890</v>
      </c>
      <c r="I496" s="56"/>
      <c r="J496" s="27">
        <v>0</v>
      </c>
      <c r="K496" s="28">
        <v>0</v>
      </c>
      <c r="L496" s="27">
        <v>0</v>
      </c>
      <c r="M496" s="28">
        <v>0</v>
      </c>
      <c r="N496" s="27">
        <v>0</v>
      </c>
      <c r="O496" s="28">
        <v>0</v>
      </c>
      <c r="P496" s="27">
        <v>0</v>
      </c>
      <c r="Q496" s="28">
        <v>0</v>
      </c>
      <c r="R496" s="27">
        <v>0</v>
      </c>
      <c r="S496" s="28">
        <v>0</v>
      </c>
      <c r="T496" s="27">
        <v>0</v>
      </c>
      <c r="U496" s="28">
        <v>0</v>
      </c>
      <c r="V496" s="27">
        <v>0</v>
      </c>
      <c r="W496" s="28">
        <v>0</v>
      </c>
      <c r="X496" s="27">
        <v>0</v>
      </c>
      <c r="Y496" s="28">
        <v>0</v>
      </c>
      <c r="Z496" s="27">
        <v>0</v>
      </c>
      <c r="AA496" s="28">
        <v>0</v>
      </c>
      <c r="AB496" s="27">
        <v>0</v>
      </c>
      <c r="AC496" s="28">
        <v>0</v>
      </c>
      <c r="AD496" s="27">
        <v>0</v>
      </c>
      <c r="AE496" s="28">
        <v>0</v>
      </c>
      <c r="AF496" s="44" t="s">
        <v>261</v>
      </c>
      <c r="AG496" s="44" t="s">
        <v>80</v>
      </c>
      <c r="AH496" s="43" t="s">
        <v>112</v>
      </c>
      <c r="AI496" s="43" t="s">
        <v>112</v>
      </c>
      <c r="AJ496" s="82">
        <v>14.09</v>
      </c>
      <c r="AK496" s="86" t="s">
        <v>112</v>
      </c>
      <c r="AL496" s="21"/>
      <c r="AM496" s="21"/>
      <c r="AN496" s="21"/>
      <c r="AO496" s="21"/>
      <c r="AP496" s="21"/>
      <c r="AQ496" s="20" t="s">
        <v>332</v>
      </c>
    </row>
    <row r="497" spans="1:46" s="80" customFormat="1">
      <c r="A497" s="10" t="s">
        <v>429</v>
      </c>
      <c r="B497" s="55" t="s">
        <v>322</v>
      </c>
      <c r="C497" s="46" t="s">
        <v>132</v>
      </c>
      <c r="D497" s="96">
        <v>232.29</v>
      </c>
      <c r="E497" s="43" t="s">
        <v>432</v>
      </c>
      <c r="F497" s="44" t="s">
        <v>203</v>
      </c>
      <c r="G497" s="44" t="s">
        <v>72</v>
      </c>
      <c r="H497" s="56" t="s">
        <v>109</v>
      </c>
      <c r="I497" s="56"/>
      <c r="J497" s="27">
        <v>0</v>
      </c>
      <c r="K497" s="28">
        <v>0</v>
      </c>
      <c r="L497" s="27">
        <v>0</v>
      </c>
      <c r="M497" s="28">
        <v>0</v>
      </c>
      <c r="N497" s="27">
        <v>64.5</v>
      </c>
      <c r="O497" s="28">
        <v>0.45657589686756211</v>
      </c>
      <c r="P497" s="27">
        <v>0</v>
      </c>
      <c r="Q497" s="28">
        <v>0</v>
      </c>
      <c r="R497" s="27">
        <v>0</v>
      </c>
      <c r="S497" s="28">
        <v>0</v>
      </c>
      <c r="T497" s="27">
        <v>137.34800000000001</v>
      </c>
      <c r="U497" s="28">
        <v>0.97224793398634901</v>
      </c>
      <c r="V497" s="27">
        <v>0</v>
      </c>
      <c r="W497" s="28">
        <v>0</v>
      </c>
      <c r="X497" s="27">
        <v>0</v>
      </c>
      <c r="Y497" s="28">
        <v>0</v>
      </c>
      <c r="Z497" s="27">
        <v>0</v>
      </c>
      <c r="AA497" s="28">
        <v>0</v>
      </c>
      <c r="AB497" s="27">
        <v>33.433</v>
      </c>
      <c r="AC497" s="28">
        <v>0.23665850654301968</v>
      </c>
      <c r="AD497" s="27">
        <v>0</v>
      </c>
      <c r="AE497" s="28">
        <v>0</v>
      </c>
      <c r="AF497" s="44" t="s">
        <v>261</v>
      </c>
      <c r="AG497" s="44" t="s">
        <v>80</v>
      </c>
      <c r="AH497" s="43" t="s">
        <v>434</v>
      </c>
      <c r="AI497" s="43" t="s">
        <v>337</v>
      </c>
      <c r="AJ497" s="82">
        <v>14.09</v>
      </c>
      <c r="AK497" s="86" t="s">
        <v>112</v>
      </c>
      <c r="AL497" s="21"/>
      <c r="AM497" s="21"/>
      <c r="AN497" s="21"/>
      <c r="AO497" s="21"/>
      <c r="AP497" s="21"/>
      <c r="AQ497" s="20" t="s">
        <v>332</v>
      </c>
    </row>
    <row r="498" spans="1:46" s="80" customFormat="1">
      <c r="A498" s="10" t="s">
        <v>429</v>
      </c>
      <c r="B498" s="44" t="s">
        <v>530</v>
      </c>
      <c r="C498" s="46" t="s">
        <v>132</v>
      </c>
      <c r="D498" s="85">
        <v>219.97039999999998</v>
      </c>
      <c r="E498" s="143" t="s">
        <v>484</v>
      </c>
      <c r="F498" s="44" t="s">
        <v>71</v>
      </c>
      <c r="G498" s="46" t="s">
        <v>609</v>
      </c>
      <c r="H498" s="56" t="s">
        <v>591</v>
      </c>
      <c r="I498" s="144" t="s">
        <v>612</v>
      </c>
      <c r="J498" s="27"/>
      <c r="K498" s="28"/>
      <c r="L498" s="27"/>
      <c r="M498" s="28"/>
      <c r="N498" s="27">
        <v>27.1</v>
      </c>
      <c r="O498" s="28">
        <v>0.18263035874702482</v>
      </c>
      <c r="P498" s="27"/>
      <c r="Q498" s="28"/>
      <c r="R498" s="27"/>
      <c r="S498" s="28"/>
      <c r="T498" s="27">
        <v>84.863</v>
      </c>
      <c r="U498" s="28">
        <v>0.57148083091256519</v>
      </c>
      <c r="V498" s="27"/>
      <c r="W498" s="28"/>
      <c r="X498" s="27"/>
      <c r="Y498" s="28"/>
      <c r="Z498" s="27"/>
      <c r="AA498" s="28"/>
      <c r="AB498" s="27">
        <v>28.137</v>
      </c>
      <c r="AC498" s="28">
        <v>0.18947899720003827</v>
      </c>
      <c r="AD498" s="27"/>
      <c r="AE498" s="28"/>
      <c r="AF498" s="44" t="s">
        <v>261</v>
      </c>
      <c r="AG498" s="44" t="s">
        <v>80</v>
      </c>
      <c r="AH498" s="145"/>
      <c r="AI498" s="145" t="s">
        <v>593</v>
      </c>
      <c r="AJ498" s="146">
        <v>11.87</v>
      </c>
      <c r="AK498" s="147">
        <v>3019.4885979508103</v>
      </c>
      <c r="AL498" s="10"/>
      <c r="AM498" s="10"/>
      <c r="AN498" s="10"/>
      <c r="AO498" s="10"/>
      <c r="AP498" s="10"/>
      <c r="AQ498" s="145" t="s">
        <v>598</v>
      </c>
    </row>
    <row r="499" spans="1:46" s="12" customFormat="1">
      <c r="A499" s="10" t="s">
        <v>116</v>
      </c>
      <c r="B499" s="11" t="s">
        <v>68</v>
      </c>
      <c r="C499" s="11" t="s">
        <v>67</v>
      </c>
      <c r="D499" s="13"/>
      <c r="E499" s="15" t="s">
        <v>70</v>
      </c>
      <c r="F499" s="11" t="s">
        <v>71</v>
      </c>
      <c r="G499" s="11" t="s">
        <v>72</v>
      </c>
      <c r="H499" s="18" t="s">
        <v>108</v>
      </c>
      <c r="I499" s="18" t="s">
        <v>109</v>
      </c>
      <c r="J499" s="24">
        <v>109</v>
      </c>
      <c r="K499" s="25">
        <v>1.25</v>
      </c>
      <c r="L499" s="24"/>
      <c r="M499" s="26"/>
      <c r="N499" s="24">
        <v>109</v>
      </c>
      <c r="O499" s="25">
        <v>1.25</v>
      </c>
      <c r="P499" s="24"/>
      <c r="Q499" s="25"/>
      <c r="R499" s="24"/>
      <c r="S499" s="26"/>
      <c r="T499" s="24"/>
      <c r="U499" s="26"/>
      <c r="V499" s="24"/>
      <c r="W499" s="26"/>
      <c r="X499" s="24"/>
      <c r="Y499" s="26"/>
      <c r="Z499" s="24"/>
      <c r="AA499" s="26"/>
      <c r="AB499" s="24"/>
      <c r="AC499" s="26"/>
      <c r="AD499" s="24"/>
      <c r="AE499" s="26"/>
      <c r="AF499" s="29" t="s">
        <v>79</v>
      </c>
      <c r="AG499" s="11" t="s">
        <v>80</v>
      </c>
      <c r="AH499" s="18"/>
      <c r="AI499" s="21" t="s">
        <v>81</v>
      </c>
      <c r="AJ499" s="21"/>
      <c r="AK499" s="21"/>
      <c r="AL499" s="21" t="s">
        <v>112</v>
      </c>
      <c r="AM499" s="21"/>
      <c r="AN499" s="36">
        <v>2.5</v>
      </c>
      <c r="AO499" s="31"/>
      <c r="AP499" s="23" t="s">
        <v>112</v>
      </c>
      <c r="AQ499" s="21"/>
    </row>
    <row r="500" spans="1:46" s="20" customFormat="1">
      <c r="A500" s="10" t="s">
        <v>116</v>
      </c>
      <c r="B500" s="44" t="s">
        <v>530</v>
      </c>
      <c r="C500" s="46" t="s">
        <v>69</v>
      </c>
      <c r="D500" s="85"/>
      <c r="E500" s="143" t="s">
        <v>465</v>
      </c>
      <c r="F500" s="44" t="s">
        <v>298</v>
      </c>
      <c r="G500" s="44"/>
      <c r="H500" s="56" t="s">
        <v>769</v>
      </c>
      <c r="I500" s="144" t="s">
        <v>862</v>
      </c>
      <c r="J500" s="84"/>
      <c r="K500" s="85"/>
      <c r="L500" s="27">
        <v>145.86000000000001</v>
      </c>
      <c r="M500" s="28"/>
      <c r="N500" s="27"/>
      <c r="O500" s="28"/>
      <c r="P500" s="27">
        <v>145.86000000000001</v>
      </c>
      <c r="Q500" s="28"/>
      <c r="R500" s="27"/>
      <c r="S500" s="28"/>
      <c r="T500" s="27"/>
      <c r="U500" s="28"/>
      <c r="V500" s="27"/>
      <c r="W500" s="28"/>
      <c r="X500" s="27"/>
      <c r="Y500" s="28"/>
      <c r="Z500" s="27"/>
      <c r="AA500" s="28"/>
      <c r="AB500" s="27"/>
      <c r="AC500" s="28"/>
      <c r="AD500" s="27"/>
      <c r="AE500" s="28"/>
      <c r="AF500" s="44" t="s">
        <v>79</v>
      </c>
      <c r="AG500" s="44" t="s">
        <v>207</v>
      </c>
      <c r="AH500" s="145"/>
      <c r="AI500" s="145"/>
      <c r="AJ500" s="145"/>
      <c r="AK500" s="147"/>
      <c r="AQ500" s="145"/>
      <c r="AT500" s="224"/>
    </row>
    <row r="501" spans="1:46" s="78" customFormat="1">
      <c r="A501" s="43" t="s">
        <v>713</v>
      </c>
      <c r="B501" s="44" t="s">
        <v>530</v>
      </c>
      <c r="C501" s="46" t="s">
        <v>132</v>
      </c>
      <c r="D501" s="85">
        <v>50.512799999999999</v>
      </c>
      <c r="E501" s="143" t="s">
        <v>465</v>
      </c>
      <c r="F501" s="44" t="s">
        <v>71</v>
      </c>
      <c r="G501" s="46" t="s">
        <v>72</v>
      </c>
      <c r="H501" s="56" t="s">
        <v>591</v>
      </c>
      <c r="I501" s="20" t="s">
        <v>714</v>
      </c>
      <c r="J501" s="27">
        <v>29.2105</v>
      </c>
      <c r="K501" s="28">
        <v>0.1</v>
      </c>
      <c r="L501" s="27"/>
      <c r="M501" s="28"/>
      <c r="N501" s="27">
        <v>29.2105</v>
      </c>
      <c r="O501" s="28">
        <v>0.1</v>
      </c>
      <c r="P501" s="27"/>
      <c r="Q501" s="28"/>
      <c r="R501" s="27"/>
      <c r="S501" s="28"/>
      <c r="T501" s="27"/>
      <c r="U501" s="28"/>
      <c r="V501" s="27"/>
      <c r="W501" s="28"/>
      <c r="X501" s="27"/>
      <c r="Y501" s="28"/>
      <c r="Z501" s="27"/>
      <c r="AA501" s="28"/>
      <c r="AB501" s="27"/>
      <c r="AC501" s="28"/>
      <c r="AD501" s="27"/>
      <c r="AE501" s="28"/>
      <c r="AF501" s="44" t="s">
        <v>79</v>
      </c>
      <c r="AG501" s="44" t="s">
        <v>80</v>
      </c>
      <c r="AH501" s="145"/>
      <c r="AI501" s="145" t="s">
        <v>593</v>
      </c>
      <c r="AJ501" s="146"/>
      <c r="AK501" s="147">
        <v>640</v>
      </c>
      <c r="AL501" s="20"/>
      <c r="AM501" s="20"/>
      <c r="AN501" s="20"/>
      <c r="AO501" s="20"/>
      <c r="AP501" s="20"/>
      <c r="AQ501" s="145"/>
      <c r="AR501" s="12"/>
      <c r="AS501" s="81"/>
      <c r="AT501" s="224"/>
    </row>
    <row r="502" spans="1:46" s="78" customFormat="1">
      <c r="A502" s="43" t="s">
        <v>713</v>
      </c>
      <c r="B502" s="44" t="s">
        <v>530</v>
      </c>
      <c r="C502" s="46" t="s">
        <v>132</v>
      </c>
      <c r="D502" s="85"/>
      <c r="E502" s="143" t="s">
        <v>465</v>
      </c>
      <c r="F502" s="44" t="s">
        <v>298</v>
      </c>
      <c r="G502" s="44"/>
      <c r="H502" s="56" t="s">
        <v>769</v>
      </c>
      <c r="I502" s="20" t="s">
        <v>863</v>
      </c>
      <c r="J502" s="27">
        <v>73.332999999999998</v>
      </c>
      <c r="K502" s="28"/>
      <c r="L502" s="27"/>
      <c r="M502" s="28"/>
      <c r="N502" s="27">
        <v>73.332999999999998</v>
      </c>
      <c r="O502" s="28"/>
      <c r="P502" s="84"/>
      <c r="Q502" s="28"/>
      <c r="R502" s="27"/>
      <c r="S502" s="28"/>
      <c r="T502" s="27"/>
      <c r="U502" s="28"/>
      <c r="V502" s="27"/>
      <c r="W502" s="28"/>
      <c r="X502" s="27"/>
      <c r="Y502" s="28"/>
      <c r="Z502" s="27"/>
      <c r="AA502" s="28"/>
      <c r="AB502" s="27"/>
      <c r="AC502" s="28"/>
      <c r="AD502" s="27"/>
      <c r="AE502" s="28"/>
      <c r="AF502" s="44" t="s">
        <v>79</v>
      </c>
      <c r="AG502" s="44" t="s">
        <v>207</v>
      </c>
      <c r="AH502" s="145"/>
      <c r="AI502" s="145"/>
      <c r="AJ502" s="145"/>
      <c r="AK502" s="147"/>
      <c r="AL502" s="20"/>
      <c r="AM502" s="20"/>
      <c r="AN502" s="20"/>
      <c r="AO502" s="20"/>
      <c r="AP502" s="20"/>
      <c r="AQ502" s="145"/>
      <c r="AR502" s="20"/>
      <c r="AS502" s="20"/>
      <c r="AT502" s="40"/>
    </row>
    <row r="503" spans="1:46" s="10" customFormat="1">
      <c r="A503" s="43" t="s">
        <v>391</v>
      </c>
      <c r="B503" s="55" t="s">
        <v>322</v>
      </c>
      <c r="C503" s="46" t="s">
        <v>132</v>
      </c>
      <c r="D503" s="82">
        <v>34.631999999999998</v>
      </c>
      <c r="E503" s="43" t="s">
        <v>323</v>
      </c>
      <c r="F503" s="44" t="s">
        <v>203</v>
      </c>
      <c r="G503" s="44" t="s">
        <v>170</v>
      </c>
      <c r="H503" s="56" t="s">
        <v>392</v>
      </c>
      <c r="I503" s="56"/>
      <c r="J503" s="27">
        <v>1991</v>
      </c>
      <c r="K503" s="28">
        <v>7.7</v>
      </c>
      <c r="L503" s="27">
        <v>0</v>
      </c>
      <c r="M503" s="28">
        <v>0</v>
      </c>
      <c r="N503" s="27">
        <v>0</v>
      </c>
      <c r="O503" s="28">
        <v>0</v>
      </c>
      <c r="P503" s="27">
        <v>0</v>
      </c>
      <c r="Q503" s="28">
        <v>0</v>
      </c>
      <c r="R503" s="27">
        <v>0</v>
      </c>
      <c r="S503" s="85">
        <v>0</v>
      </c>
      <c r="T503" s="27">
        <v>0</v>
      </c>
      <c r="U503" s="85">
        <v>0</v>
      </c>
      <c r="V503" s="84">
        <v>0</v>
      </c>
      <c r="W503" s="85">
        <v>0</v>
      </c>
      <c r="X503" s="84">
        <v>0</v>
      </c>
      <c r="Y503" s="85">
        <v>0</v>
      </c>
      <c r="Z503" s="27">
        <v>0</v>
      </c>
      <c r="AA503" s="85">
        <v>0</v>
      </c>
      <c r="AB503" s="84">
        <v>0</v>
      </c>
      <c r="AC503" s="85">
        <v>0</v>
      </c>
      <c r="AD503" s="27">
        <v>0</v>
      </c>
      <c r="AE503" s="28">
        <v>0</v>
      </c>
      <c r="AF503" s="44" t="s">
        <v>79</v>
      </c>
      <c r="AG503" s="16" t="s">
        <v>207</v>
      </c>
      <c r="AH503" s="43" t="s">
        <v>112</v>
      </c>
      <c r="AI503" s="43" t="s">
        <v>337</v>
      </c>
      <c r="AJ503" s="82">
        <v>9.4</v>
      </c>
      <c r="AK503" s="86" t="s">
        <v>345</v>
      </c>
      <c r="AL503" s="21"/>
      <c r="AM503" s="20"/>
      <c r="AN503" s="20"/>
      <c r="AO503" s="20"/>
      <c r="AP503" s="20"/>
      <c r="AQ503" s="20" t="s">
        <v>338</v>
      </c>
    </row>
    <row r="504" spans="1:46" s="10" customFormat="1">
      <c r="A504" s="43" t="s">
        <v>391</v>
      </c>
      <c r="B504" s="44" t="s">
        <v>530</v>
      </c>
      <c r="C504" s="46" t="s">
        <v>132</v>
      </c>
      <c r="D504" s="85">
        <v>34.631999999999998</v>
      </c>
      <c r="E504" s="143" t="s">
        <v>465</v>
      </c>
      <c r="F504" s="44" t="s">
        <v>71</v>
      </c>
      <c r="G504" s="46" t="s">
        <v>72</v>
      </c>
      <c r="H504" s="56" t="s">
        <v>591</v>
      </c>
      <c r="I504" s="144" t="s">
        <v>715</v>
      </c>
      <c r="J504" s="27">
        <v>75</v>
      </c>
      <c r="K504" s="28">
        <v>8.3000000000000004E-2</v>
      </c>
      <c r="L504" s="27"/>
      <c r="M504" s="28"/>
      <c r="N504" s="27">
        <v>30</v>
      </c>
      <c r="O504" s="28">
        <v>8.3000000000000004E-2</v>
      </c>
      <c r="P504" s="27"/>
      <c r="Q504" s="28"/>
      <c r="R504" s="27"/>
      <c r="S504" s="28"/>
      <c r="T504" s="27">
        <v>55</v>
      </c>
      <c r="U504" s="28">
        <v>6.7000000000000004E-2</v>
      </c>
      <c r="V504" s="27"/>
      <c r="W504" s="28"/>
      <c r="X504" s="27">
        <v>30</v>
      </c>
      <c r="Y504" s="28">
        <v>6.7000000000000004E-2</v>
      </c>
      <c r="Z504" s="27"/>
      <c r="AA504" s="28"/>
      <c r="AB504" s="27">
        <v>20</v>
      </c>
      <c r="AC504" s="28">
        <v>3.3000000000000002E-2</v>
      </c>
      <c r="AD504" s="27"/>
      <c r="AE504" s="28"/>
      <c r="AF504" s="44" t="s">
        <v>79</v>
      </c>
      <c r="AG504" s="44" t="s">
        <v>80</v>
      </c>
      <c r="AH504" s="145"/>
      <c r="AI504" s="145" t="s">
        <v>593</v>
      </c>
      <c r="AJ504" s="146" t="s">
        <v>617</v>
      </c>
      <c r="AK504" s="147">
        <v>1065.6000000000001</v>
      </c>
      <c r="AL504" s="20"/>
      <c r="AM504" s="20"/>
      <c r="AN504" s="20"/>
      <c r="AO504" s="20"/>
      <c r="AP504" s="20"/>
      <c r="AQ504" s="145"/>
    </row>
    <row r="505" spans="1:46" s="10" customFormat="1">
      <c r="A505" s="43" t="s">
        <v>391</v>
      </c>
      <c r="B505" s="44" t="s">
        <v>530</v>
      </c>
      <c r="C505" s="46" t="s">
        <v>132</v>
      </c>
      <c r="D505" s="85"/>
      <c r="E505" s="143" t="s">
        <v>465</v>
      </c>
      <c r="F505" s="44" t="s">
        <v>298</v>
      </c>
      <c r="G505" s="44"/>
      <c r="H505" s="56" t="s">
        <v>769</v>
      </c>
      <c r="I505" s="144" t="s">
        <v>864</v>
      </c>
      <c r="J505" s="27">
        <v>58.344000000000001</v>
      </c>
      <c r="K505" s="28"/>
      <c r="L505" s="27"/>
      <c r="M505" s="28"/>
      <c r="N505" s="27">
        <v>58.344000000000001</v>
      </c>
      <c r="O505" s="28"/>
      <c r="P505" s="27"/>
      <c r="Q505" s="28"/>
      <c r="R505" s="27"/>
      <c r="S505" s="28"/>
      <c r="T505" s="27"/>
      <c r="U505" s="28"/>
      <c r="V505" s="27"/>
      <c r="W505" s="28"/>
      <c r="X505" s="27"/>
      <c r="Y505" s="28"/>
      <c r="Z505" s="27"/>
      <c r="AA505" s="28"/>
      <c r="AB505" s="27"/>
      <c r="AC505" s="28"/>
      <c r="AD505" s="27"/>
      <c r="AE505" s="28"/>
      <c r="AF505" s="44" t="s">
        <v>79</v>
      </c>
      <c r="AG505" s="44" t="s">
        <v>207</v>
      </c>
      <c r="AH505" s="145"/>
      <c r="AI505" s="145"/>
      <c r="AJ505" s="145"/>
      <c r="AK505" s="147"/>
      <c r="AQ505" s="145"/>
    </row>
    <row r="506" spans="1:46" s="10" customFormat="1">
      <c r="A506" s="21" t="s">
        <v>124</v>
      </c>
      <c r="B506" s="11" t="s">
        <v>68</v>
      </c>
      <c r="C506" s="11" t="s">
        <v>67</v>
      </c>
      <c r="D506" s="13"/>
      <c r="E506" s="15" t="s">
        <v>70</v>
      </c>
      <c r="F506" s="11" t="s">
        <v>71</v>
      </c>
      <c r="G506" s="11" t="s">
        <v>72</v>
      </c>
      <c r="H506" s="18" t="s">
        <v>108</v>
      </c>
      <c r="I506" s="18" t="s">
        <v>109</v>
      </c>
      <c r="J506" s="24">
        <v>87.954350000000005</v>
      </c>
      <c r="K506" s="25">
        <v>1</v>
      </c>
      <c r="L506" s="24"/>
      <c r="M506" s="25"/>
      <c r="N506" s="24">
        <v>87.954350000000005</v>
      </c>
      <c r="O506" s="25">
        <v>1</v>
      </c>
      <c r="P506" s="24"/>
      <c r="Q506" s="25"/>
      <c r="R506" s="24"/>
      <c r="S506" s="26"/>
      <c r="T506" s="24"/>
      <c r="U506" s="26"/>
      <c r="V506" s="24"/>
      <c r="W506" s="26"/>
      <c r="X506" s="24"/>
      <c r="Y506" s="26"/>
      <c r="Z506" s="24"/>
      <c r="AA506" s="26"/>
      <c r="AB506" s="24"/>
      <c r="AC506" s="26"/>
      <c r="AD506" s="24"/>
      <c r="AE506" s="26"/>
      <c r="AF506" s="29" t="s">
        <v>79</v>
      </c>
      <c r="AG506" s="11" t="s">
        <v>80</v>
      </c>
      <c r="AH506" s="18"/>
      <c r="AI506" s="21" t="s">
        <v>81</v>
      </c>
      <c r="AJ506" s="21"/>
      <c r="AK506" s="21"/>
      <c r="AL506" s="21" t="s">
        <v>112</v>
      </c>
      <c r="AM506" s="21"/>
      <c r="AN506" s="36">
        <v>2</v>
      </c>
      <c r="AO506" s="31"/>
      <c r="AP506" s="23" t="s">
        <v>112</v>
      </c>
      <c r="AQ506" s="21"/>
    </row>
    <row r="507" spans="1:46" s="10" customFormat="1">
      <c r="A507" s="21" t="s">
        <v>124</v>
      </c>
      <c r="B507" s="11" t="s">
        <v>68</v>
      </c>
      <c r="C507" s="11" t="s">
        <v>67</v>
      </c>
      <c r="D507" s="13"/>
      <c r="E507" s="15" t="s">
        <v>70</v>
      </c>
      <c r="F507" s="11" t="s">
        <v>71</v>
      </c>
      <c r="G507" s="11" t="s">
        <v>170</v>
      </c>
      <c r="H507" s="17" t="s">
        <v>176</v>
      </c>
      <c r="I507" s="18" t="s">
        <v>177</v>
      </c>
      <c r="J507" s="24">
        <v>591.73912499999994</v>
      </c>
      <c r="K507" s="25">
        <v>7</v>
      </c>
      <c r="L507" s="24"/>
      <c r="M507" s="25"/>
      <c r="N507" s="24"/>
      <c r="O507" s="25"/>
      <c r="P507" s="24"/>
      <c r="Q507" s="25"/>
      <c r="R507" s="24"/>
      <c r="S507" s="26"/>
      <c r="T507" s="24"/>
      <c r="U507" s="26"/>
      <c r="V507" s="24"/>
      <c r="W507" s="26"/>
      <c r="X507" s="24"/>
      <c r="Y507" s="26"/>
      <c r="Z507" s="24"/>
      <c r="AA507" s="26"/>
      <c r="AB507" s="24"/>
      <c r="AC507" s="26"/>
      <c r="AD507" s="24"/>
      <c r="AE507" s="26"/>
      <c r="AF507" s="29" t="s">
        <v>79</v>
      </c>
      <c r="AG507" s="11" t="s">
        <v>80</v>
      </c>
      <c r="AH507" s="18"/>
      <c r="AI507" s="21" t="s">
        <v>81</v>
      </c>
      <c r="AJ507" s="21"/>
      <c r="AK507" s="21"/>
      <c r="AL507" s="21" t="s">
        <v>187</v>
      </c>
      <c r="AM507" s="21"/>
      <c r="AN507" s="36">
        <v>7</v>
      </c>
      <c r="AO507" s="31">
        <v>0.6</v>
      </c>
      <c r="AP507" s="23">
        <v>63.636363636363633</v>
      </c>
      <c r="AQ507" s="21"/>
    </row>
    <row r="508" spans="1:46" s="10" customFormat="1">
      <c r="A508" s="21" t="s">
        <v>124</v>
      </c>
      <c r="B508" s="11" t="s">
        <v>68</v>
      </c>
      <c r="C508" s="11" t="s">
        <v>67</v>
      </c>
      <c r="D508" s="13"/>
      <c r="E508" s="15" t="s">
        <v>70</v>
      </c>
      <c r="F508" s="11" t="s">
        <v>298</v>
      </c>
      <c r="G508" s="11" t="s">
        <v>221</v>
      </c>
      <c r="H508" s="18" t="s">
        <v>221</v>
      </c>
      <c r="I508" s="18" t="s">
        <v>299</v>
      </c>
      <c r="J508" s="24"/>
      <c r="K508" s="25"/>
      <c r="L508" s="24">
        <v>219.10972499999997</v>
      </c>
      <c r="M508" s="25"/>
      <c r="N508" s="24"/>
      <c r="O508" s="25"/>
      <c r="P508" s="24">
        <v>219.10972499999997</v>
      </c>
      <c r="Q508" s="26"/>
      <c r="R508" s="24"/>
      <c r="S508" s="26"/>
      <c r="T508" s="24"/>
      <c r="U508" s="26"/>
      <c r="V508" s="24"/>
      <c r="W508" s="26"/>
      <c r="X508" s="24"/>
      <c r="Y508" s="26"/>
      <c r="Z508" s="24"/>
      <c r="AA508" s="26"/>
      <c r="AB508" s="24"/>
      <c r="AC508" s="26"/>
      <c r="AD508" s="24"/>
      <c r="AE508" s="26"/>
      <c r="AF508" s="29" t="s">
        <v>79</v>
      </c>
      <c r="AG508" s="11" t="s">
        <v>207</v>
      </c>
      <c r="AH508" s="18"/>
      <c r="AI508" s="11"/>
      <c r="AJ508" s="11"/>
      <c r="AK508" s="21"/>
      <c r="AL508" s="21" t="s">
        <v>112</v>
      </c>
      <c r="AM508" s="21"/>
      <c r="AN508" s="36">
        <v>0</v>
      </c>
      <c r="AO508" s="31"/>
      <c r="AP508" s="23">
        <v>0</v>
      </c>
      <c r="AQ508" s="21"/>
    </row>
    <row r="509" spans="1:46" s="10" customFormat="1">
      <c r="A509" s="12" t="s">
        <v>496</v>
      </c>
      <c r="B509" s="11" t="s">
        <v>488</v>
      </c>
      <c r="C509" s="18" t="s">
        <v>69</v>
      </c>
      <c r="D509" s="70"/>
      <c r="E509" s="18"/>
      <c r="F509" s="11" t="s">
        <v>71</v>
      </c>
      <c r="G509" s="11" t="s">
        <v>72</v>
      </c>
      <c r="H509" s="21" t="s">
        <v>497</v>
      </c>
      <c r="I509" s="21"/>
      <c r="J509" s="119">
        <v>2436</v>
      </c>
      <c r="K509" s="120">
        <v>8.94</v>
      </c>
      <c r="L509" s="119">
        <v>2436</v>
      </c>
      <c r="M509" s="120">
        <v>8.94</v>
      </c>
      <c r="N509" s="119">
        <v>2436</v>
      </c>
      <c r="O509" s="120">
        <v>8.94</v>
      </c>
      <c r="P509" s="119">
        <v>2436</v>
      </c>
      <c r="Q509" s="120">
        <v>8.94</v>
      </c>
      <c r="R509" s="119"/>
      <c r="S509" s="120"/>
      <c r="T509" s="119"/>
      <c r="U509" s="120"/>
      <c r="V509" s="119"/>
      <c r="W509" s="120"/>
      <c r="X509" s="119"/>
      <c r="Y509" s="120"/>
      <c r="Z509" s="119"/>
      <c r="AA509" s="120"/>
      <c r="AB509" s="119"/>
      <c r="AC509" s="120"/>
      <c r="AD509" s="119"/>
      <c r="AE509" s="120"/>
      <c r="AF509" s="11" t="s">
        <v>79</v>
      </c>
      <c r="AG509" s="11" t="s">
        <v>80</v>
      </c>
      <c r="AH509" s="11" t="s">
        <v>491</v>
      </c>
      <c r="AI509" s="18" t="s">
        <v>498</v>
      </c>
      <c r="AJ509" s="18"/>
      <c r="AK509" s="124">
        <v>7.8E-2</v>
      </c>
      <c r="AL509" s="124"/>
      <c r="AM509" s="124"/>
      <c r="AN509" s="124"/>
      <c r="AO509" s="124"/>
      <c r="AP509" s="124"/>
      <c r="AQ509" s="10" t="s">
        <v>501</v>
      </c>
    </row>
    <row r="510" spans="1:46" s="10" customFormat="1">
      <c r="A510" s="12" t="s">
        <v>496</v>
      </c>
      <c r="B510" s="11" t="s">
        <v>488</v>
      </c>
      <c r="C510" s="18" t="s">
        <v>69</v>
      </c>
      <c r="D510" s="70"/>
      <c r="E510" s="18"/>
      <c r="F510" s="11" t="s">
        <v>71</v>
      </c>
      <c r="G510" s="11" t="s">
        <v>170</v>
      </c>
      <c r="H510" s="21" t="s">
        <v>497</v>
      </c>
      <c r="I510" s="21"/>
      <c r="J510" s="119">
        <v>1194</v>
      </c>
      <c r="K510" s="120">
        <v>20.84</v>
      </c>
      <c r="L510" s="119">
        <v>1194</v>
      </c>
      <c r="M510" s="120">
        <v>20.84</v>
      </c>
      <c r="N510" s="119">
        <v>1194</v>
      </c>
      <c r="O510" s="120">
        <v>20.84</v>
      </c>
      <c r="P510" s="119">
        <v>1194</v>
      </c>
      <c r="Q510" s="120">
        <v>20.84</v>
      </c>
      <c r="R510" s="119"/>
      <c r="S510" s="120"/>
      <c r="T510" s="119"/>
      <c r="U510" s="120"/>
      <c r="V510" s="119"/>
      <c r="W510" s="120"/>
      <c r="X510" s="119"/>
      <c r="Y510" s="120"/>
      <c r="Z510" s="119"/>
      <c r="AA510" s="120"/>
      <c r="AB510" s="119"/>
      <c r="AC510" s="120"/>
      <c r="AD510" s="119"/>
      <c r="AE510" s="120"/>
      <c r="AF510" s="11" t="s">
        <v>79</v>
      </c>
      <c r="AG510" s="11" t="s">
        <v>80</v>
      </c>
      <c r="AH510" s="11" t="s">
        <v>491</v>
      </c>
      <c r="AI510" s="18" t="s">
        <v>498</v>
      </c>
      <c r="AJ510" s="18"/>
      <c r="AK510" s="125">
        <v>0.32600000000000001</v>
      </c>
      <c r="AL510" s="125"/>
      <c r="AM510" s="125"/>
      <c r="AN510" s="125"/>
      <c r="AO510" s="125"/>
      <c r="AP510" s="125"/>
      <c r="AQ510" s="21" t="s">
        <v>499</v>
      </c>
    </row>
    <row r="511" spans="1:46" s="10" customFormat="1">
      <c r="A511" s="12" t="s">
        <v>496</v>
      </c>
      <c r="B511" s="11" t="s">
        <v>488</v>
      </c>
      <c r="C511" s="19" t="s">
        <v>69</v>
      </c>
      <c r="D511" s="134"/>
      <c r="E511" s="19"/>
      <c r="F511" s="16" t="s">
        <v>298</v>
      </c>
      <c r="G511" s="16"/>
      <c r="H511" s="12" t="s">
        <v>543</v>
      </c>
      <c r="I511" s="12"/>
      <c r="J511" s="136">
        <v>373</v>
      </c>
      <c r="K511" s="137">
        <v>0</v>
      </c>
      <c r="L511" s="136">
        <v>0</v>
      </c>
      <c r="M511" s="137">
        <v>0</v>
      </c>
      <c r="N511" s="136">
        <v>373</v>
      </c>
      <c r="O511" s="137">
        <v>0</v>
      </c>
      <c r="P511" s="136">
        <v>0</v>
      </c>
      <c r="Q511" s="120"/>
      <c r="R511" s="119"/>
      <c r="S511" s="120"/>
      <c r="T511" s="119"/>
      <c r="U511" s="120"/>
      <c r="V511" s="119"/>
      <c r="W511" s="120"/>
      <c r="X511" s="119"/>
      <c r="Y511" s="120"/>
      <c r="Z511" s="119"/>
      <c r="AA511" s="120"/>
      <c r="AB511" s="119"/>
      <c r="AC511" s="120"/>
      <c r="AD511" s="119"/>
      <c r="AE511" s="120"/>
      <c r="AF511" s="11" t="s">
        <v>261</v>
      </c>
      <c r="AG511" s="11" t="s">
        <v>207</v>
      </c>
      <c r="AH511" s="11"/>
      <c r="AK511" s="121"/>
      <c r="AL511" s="121"/>
      <c r="AM511" s="121"/>
      <c r="AN511" s="121"/>
      <c r="AO511" s="121"/>
      <c r="AP511" s="121"/>
    </row>
    <row r="512" spans="1:46" s="10" customFormat="1">
      <c r="A512" s="68" t="s">
        <v>279</v>
      </c>
      <c r="B512" s="58" t="s">
        <v>68</v>
      </c>
      <c r="C512" s="58" t="s">
        <v>132</v>
      </c>
      <c r="D512" s="63"/>
      <c r="E512" s="15" t="s">
        <v>259</v>
      </c>
      <c r="F512" s="11" t="s">
        <v>71</v>
      </c>
      <c r="G512" s="58" t="s">
        <v>266</v>
      </c>
      <c r="H512" s="64"/>
      <c r="I512" s="64" t="s">
        <v>268</v>
      </c>
      <c r="J512" s="24">
        <v>115.02500000000001</v>
      </c>
      <c r="K512" s="65"/>
      <c r="L512" s="24">
        <v>169.85</v>
      </c>
      <c r="M512" s="65"/>
      <c r="N512" s="24">
        <v>159.1</v>
      </c>
      <c r="O512" s="65"/>
      <c r="P512" s="24">
        <v>88.15</v>
      </c>
      <c r="Q512" s="65"/>
      <c r="R512" s="24">
        <v>88.15</v>
      </c>
      <c r="S512" s="65"/>
      <c r="T512" s="24">
        <v>88.15</v>
      </c>
      <c r="U512" s="65"/>
      <c r="V512" s="24">
        <v>140.82499999999999</v>
      </c>
      <c r="W512" s="65"/>
      <c r="X512" s="24">
        <v>80.625</v>
      </c>
      <c r="Y512" s="65"/>
      <c r="Z512" s="24">
        <v>80.625</v>
      </c>
      <c r="AA512" s="65"/>
      <c r="AB512" s="24">
        <v>80.625</v>
      </c>
      <c r="AC512" s="65"/>
      <c r="AD512" s="24">
        <v>0</v>
      </c>
      <c r="AE512" s="65"/>
      <c r="AF512" s="11" t="s">
        <v>261</v>
      </c>
      <c r="AG512" s="11" t="s">
        <v>80</v>
      </c>
      <c r="AH512" s="64"/>
      <c r="AI512" s="11"/>
      <c r="AJ512" s="11"/>
      <c r="AK512" s="21"/>
      <c r="AL512" s="21"/>
      <c r="AM512" s="21"/>
      <c r="AN512" s="36"/>
      <c r="AO512" s="31"/>
      <c r="AP512" s="23"/>
      <c r="AQ512" s="21"/>
    </row>
    <row r="513" spans="1:43" s="20" customFormat="1">
      <c r="A513" s="20" t="s">
        <v>415</v>
      </c>
      <c r="B513" s="55" t="s">
        <v>322</v>
      </c>
      <c r="C513" s="46" t="s">
        <v>132</v>
      </c>
      <c r="D513" s="82">
        <v>9.6878080000000004</v>
      </c>
      <c r="E513" s="43" t="s">
        <v>323</v>
      </c>
      <c r="F513" s="44" t="s">
        <v>203</v>
      </c>
      <c r="G513" s="44" t="s">
        <v>72</v>
      </c>
      <c r="H513" s="56" t="s">
        <v>398</v>
      </c>
      <c r="I513" s="56"/>
      <c r="J513" s="27">
        <v>5.815436020992367</v>
      </c>
      <c r="K513" s="28">
        <v>5.469417938931298E-3</v>
      </c>
      <c r="L513" s="27">
        <v>5.815436020992367</v>
      </c>
      <c r="M513" s="28">
        <v>5.469417938931298E-3</v>
      </c>
      <c r="N513" s="27">
        <v>5.815436020992367</v>
      </c>
      <c r="O513" s="28">
        <v>5.469417938931298E-3</v>
      </c>
      <c r="P513" s="27">
        <v>1.9384786736641226</v>
      </c>
      <c r="Q513" s="28">
        <v>1.8231393129770996E-3</v>
      </c>
      <c r="R513" s="27">
        <v>0</v>
      </c>
      <c r="S513" s="28">
        <v>0</v>
      </c>
      <c r="T513" s="27">
        <v>0</v>
      </c>
      <c r="U513" s="28">
        <v>0</v>
      </c>
      <c r="V513" s="27">
        <v>0</v>
      </c>
      <c r="W513" s="28">
        <v>0</v>
      </c>
      <c r="X513" s="27">
        <v>0</v>
      </c>
      <c r="Y513" s="28">
        <v>0</v>
      </c>
      <c r="Z513" s="27">
        <v>0</v>
      </c>
      <c r="AA513" s="28">
        <v>0</v>
      </c>
      <c r="AB513" s="27">
        <v>0</v>
      </c>
      <c r="AC513" s="28">
        <v>0</v>
      </c>
      <c r="AD513" s="27">
        <v>0</v>
      </c>
      <c r="AE513" s="28">
        <v>0</v>
      </c>
      <c r="AF513" s="44" t="s">
        <v>79</v>
      </c>
      <c r="AG513" s="44" t="s">
        <v>80</v>
      </c>
      <c r="AH513" s="43" t="s">
        <v>112</v>
      </c>
      <c r="AI513" s="43" t="s">
        <v>337</v>
      </c>
      <c r="AJ513" s="82">
        <v>0.53</v>
      </c>
      <c r="AK513" s="86" t="s">
        <v>416</v>
      </c>
      <c r="AL513" s="21"/>
      <c r="AM513" s="33"/>
      <c r="AN513" s="33"/>
      <c r="AO513" s="33"/>
      <c r="AP513" s="33"/>
      <c r="AQ513" s="20" t="s">
        <v>406</v>
      </c>
    </row>
    <row r="514" spans="1:43" s="20" customFormat="1">
      <c r="A514" s="20" t="s">
        <v>415</v>
      </c>
      <c r="B514" s="44" t="s">
        <v>530</v>
      </c>
      <c r="C514" s="46" t="s">
        <v>132</v>
      </c>
      <c r="D514" s="85"/>
      <c r="E514" s="143" t="s">
        <v>465</v>
      </c>
      <c r="F514" s="44" t="s">
        <v>71</v>
      </c>
      <c r="G514" s="46" t="s">
        <v>72</v>
      </c>
      <c r="H514" s="56" t="s">
        <v>591</v>
      </c>
      <c r="I514" s="144" t="s">
        <v>716</v>
      </c>
      <c r="J514" s="27">
        <v>118.65</v>
      </c>
      <c r="K514" s="28">
        <v>0.01</v>
      </c>
      <c r="L514" s="27">
        <v>76.275000000000006</v>
      </c>
      <c r="M514" s="28">
        <v>0.01</v>
      </c>
      <c r="N514" s="27">
        <v>53.674999999999997</v>
      </c>
      <c r="O514" s="28">
        <v>0.01</v>
      </c>
      <c r="P514" s="27">
        <v>36.725000000000001</v>
      </c>
      <c r="Q514" s="28">
        <v>5.0000000000000001E-3</v>
      </c>
      <c r="R514" s="27">
        <v>25.425000000000001</v>
      </c>
      <c r="S514" s="28">
        <v>5.0000000000000001E-3</v>
      </c>
      <c r="T514" s="27"/>
      <c r="U514" s="28"/>
      <c r="V514" s="27"/>
      <c r="W514" s="28"/>
      <c r="X514" s="27"/>
      <c r="Y514" s="28"/>
      <c r="Z514" s="27"/>
      <c r="AA514" s="28"/>
      <c r="AB514" s="27"/>
      <c r="AC514" s="28"/>
      <c r="AD514" s="27"/>
      <c r="AE514" s="28"/>
      <c r="AF514" s="44" t="s">
        <v>79</v>
      </c>
      <c r="AG514" s="44" t="s">
        <v>80</v>
      </c>
      <c r="AH514" s="145"/>
      <c r="AI514" s="145" t="s">
        <v>593</v>
      </c>
      <c r="AJ514" s="146">
        <v>0.53</v>
      </c>
      <c r="AK514" s="147">
        <v>127.99999999999999</v>
      </c>
      <c r="AQ514" s="145"/>
    </row>
    <row r="515" spans="1:43" s="20" customFormat="1">
      <c r="A515" s="20" t="s">
        <v>415</v>
      </c>
      <c r="B515" s="44" t="s">
        <v>530</v>
      </c>
      <c r="C515" s="46" t="s">
        <v>132</v>
      </c>
      <c r="D515" s="85"/>
      <c r="E515" s="143" t="s">
        <v>465</v>
      </c>
      <c r="F515" s="44" t="s">
        <v>298</v>
      </c>
      <c r="G515" s="44"/>
      <c r="H515" s="56" t="s">
        <v>769</v>
      </c>
      <c r="I515" s="144" t="s">
        <v>865</v>
      </c>
      <c r="J515" s="27">
        <v>60</v>
      </c>
      <c r="K515" s="28"/>
      <c r="L515" s="27"/>
      <c r="M515" s="28"/>
      <c r="N515" s="27">
        <v>60</v>
      </c>
      <c r="O515" s="28"/>
      <c r="P515" s="27"/>
      <c r="Q515" s="28"/>
      <c r="R515" s="27"/>
      <c r="S515" s="28"/>
      <c r="T515" s="27"/>
      <c r="U515" s="28"/>
      <c r="V515" s="27"/>
      <c r="W515" s="28"/>
      <c r="X515" s="27"/>
      <c r="Y515" s="28"/>
      <c r="Z515" s="27"/>
      <c r="AA515" s="28"/>
      <c r="AB515" s="27"/>
      <c r="AC515" s="28"/>
      <c r="AD515" s="27"/>
      <c r="AE515" s="28"/>
      <c r="AF515" s="44" t="s">
        <v>79</v>
      </c>
      <c r="AG515" s="44" t="s">
        <v>207</v>
      </c>
      <c r="AH515" s="145"/>
      <c r="AI515" s="145"/>
      <c r="AJ515" s="145"/>
      <c r="AK515" s="147"/>
      <c r="AL515" s="10"/>
      <c r="AM515" s="10"/>
      <c r="AN515" s="10"/>
      <c r="AO515" s="10"/>
      <c r="AP515" s="10"/>
      <c r="AQ515" s="145"/>
    </row>
    <row r="516" spans="1:43" s="20" customFormat="1">
      <c r="A516" s="43" t="s">
        <v>280</v>
      </c>
      <c r="B516" s="58" t="s">
        <v>68</v>
      </c>
      <c r="C516" s="58" t="s">
        <v>67</v>
      </c>
      <c r="D516" s="63"/>
      <c r="E516" s="15" t="s">
        <v>259</v>
      </c>
      <c r="F516" s="11" t="s">
        <v>71</v>
      </c>
      <c r="G516" s="58" t="s">
        <v>72</v>
      </c>
      <c r="H516" s="64"/>
      <c r="I516" s="64" t="s">
        <v>109</v>
      </c>
      <c r="J516" s="24">
        <v>0</v>
      </c>
      <c r="K516" s="65"/>
      <c r="L516" s="24">
        <v>0</v>
      </c>
      <c r="M516" s="65"/>
      <c r="N516" s="24">
        <v>0</v>
      </c>
      <c r="O516" s="65"/>
      <c r="P516" s="24">
        <v>0</v>
      </c>
      <c r="Q516" s="65"/>
      <c r="R516" s="24">
        <v>0</v>
      </c>
      <c r="S516" s="65"/>
      <c r="T516" s="24">
        <v>161.25</v>
      </c>
      <c r="U516" s="65"/>
      <c r="V516" s="24">
        <v>0</v>
      </c>
      <c r="W516" s="65"/>
      <c r="X516" s="24">
        <v>0</v>
      </c>
      <c r="Y516" s="65"/>
      <c r="Z516" s="24">
        <v>0</v>
      </c>
      <c r="AA516" s="65"/>
      <c r="AB516" s="24">
        <v>0</v>
      </c>
      <c r="AC516" s="65"/>
      <c r="AD516" s="24">
        <v>0</v>
      </c>
      <c r="AE516" s="65"/>
      <c r="AF516" s="11" t="s">
        <v>261</v>
      </c>
      <c r="AG516" s="11" t="s">
        <v>80</v>
      </c>
      <c r="AH516" s="64"/>
      <c r="AI516" s="11"/>
      <c r="AJ516" s="11"/>
      <c r="AK516" s="21"/>
      <c r="AL516" s="21"/>
      <c r="AM516" s="21"/>
      <c r="AN516" s="36"/>
      <c r="AO516" s="31"/>
      <c r="AP516" s="23"/>
      <c r="AQ516" s="21" t="s">
        <v>262</v>
      </c>
    </row>
    <row r="517" spans="1:43" s="20" customFormat="1">
      <c r="A517" s="43" t="s">
        <v>280</v>
      </c>
      <c r="B517" s="44" t="s">
        <v>530</v>
      </c>
      <c r="C517" s="44" t="s">
        <v>132</v>
      </c>
      <c r="D517" s="114">
        <v>364</v>
      </c>
      <c r="E517" s="44" t="s">
        <v>484</v>
      </c>
      <c r="F517" s="44" t="s">
        <v>71</v>
      </c>
      <c r="G517" s="44" t="s">
        <v>72</v>
      </c>
      <c r="H517" s="20" t="s">
        <v>591</v>
      </c>
      <c r="I517" s="144" t="s">
        <v>613</v>
      </c>
      <c r="J517" s="117"/>
      <c r="K517" s="114"/>
      <c r="L517" s="117"/>
      <c r="M517" s="114"/>
      <c r="N517" s="117">
        <v>50.85</v>
      </c>
      <c r="O517" s="114">
        <v>0.5</v>
      </c>
      <c r="P517" s="117"/>
      <c r="Q517" s="114"/>
      <c r="R517" s="117"/>
      <c r="S517" s="114"/>
      <c r="T517" s="117">
        <v>70.06</v>
      </c>
      <c r="U517" s="114">
        <v>0.69</v>
      </c>
      <c r="V517" s="117"/>
      <c r="W517" s="114"/>
      <c r="X517" s="117">
        <v>45.2</v>
      </c>
      <c r="Y517" s="114">
        <v>0.44</v>
      </c>
      <c r="Z517" s="117"/>
      <c r="AA517" s="114"/>
      <c r="AB517" s="117">
        <v>71.19</v>
      </c>
      <c r="AC517" s="114">
        <v>0.7</v>
      </c>
      <c r="AD517" s="117"/>
      <c r="AE517" s="114"/>
      <c r="AF517" s="44" t="s">
        <v>261</v>
      </c>
      <c r="AG517" s="44" t="s">
        <v>80</v>
      </c>
      <c r="AI517" s="145" t="s">
        <v>593</v>
      </c>
      <c r="AJ517" s="197">
        <v>20.02</v>
      </c>
      <c r="AK517" s="147">
        <v>7456</v>
      </c>
      <c r="AQ517" s="20" t="s">
        <v>596</v>
      </c>
    </row>
    <row r="518" spans="1:43" s="20" customFormat="1">
      <c r="A518" s="43" t="s">
        <v>280</v>
      </c>
      <c r="B518" s="44" t="s">
        <v>530</v>
      </c>
      <c r="C518" s="46" t="s">
        <v>132</v>
      </c>
      <c r="D518" s="85"/>
      <c r="E518" s="143" t="s">
        <v>465</v>
      </c>
      <c r="F518" s="44" t="s">
        <v>298</v>
      </c>
      <c r="G518" s="44"/>
      <c r="H518" s="56" t="s">
        <v>769</v>
      </c>
      <c r="I518" s="144" t="s">
        <v>866</v>
      </c>
      <c r="J518" s="27"/>
      <c r="K518" s="28"/>
      <c r="L518" s="27">
        <v>60.665999999999997</v>
      </c>
      <c r="M518" s="28"/>
      <c r="N518" s="27"/>
      <c r="O518" s="28"/>
      <c r="P518" s="27">
        <v>60.665999999999997</v>
      </c>
      <c r="Q518" s="28"/>
      <c r="R518" s="27"/>
      <c r="S518" s="28"/>
      <c r="T518" s="27"/>
      <c r="U518" s="28"/>
      <c r="V518" s="27"/>
      <c r="W518" s="28"/>
      <c r="X518" s="27"/>
      <c r="Y518" s="28"/>
      <c r="Z518" s="27"/>
      <c r="AA518" s="28"/>
      <c r="AB518" s="27"/>
      <c r="AC518" s="28"/>
      <c r="AD518" s="27"/>
      <c r="AE518" s="28"/>
      <c r="AF518" s="44" t="s">
        <v>79</v>
      </c>
      <c r="AG518" s="44" t="s">
        <v>207</v>
      </c>
      <c r="AH518" s="145"/>
      <c r="AI518" s="145"/>
      <c r="AJ518" s="145"/>
      <c r="AK518" s="147"/>
      <c r="AL518" s="10"/>
      <c r="AM518" s="10"/>
      <c r="AN518" s="10"/>
      <c r="AO518" s="10"/>
      <c r="AP518" s="10"/>
      <c r="AQ518" s="145"/>
    </row>
    <row r="519" spans="1:43" s="10" customFormat="1">
      <c r="A519" s="43" t="s">
        <v>717</v>
      </c>
      <c r="B519" s="44" t="s">
        <v>530</v>
      </c>
      <c r="C519" s="46"/>
      <c r="D519" s="85"/>
      <c r="E519" s="143" t="s">
        <v>465</v>
      </c>
      <c r="F519" s="44"/>
      <c r="G519" s="44" t="s">
        <v>72</v>
      </c>
      <c r="H519" s="56" t="s">
        <v>109</v>
      </c>
      <c r="I519" s="144"/>
      <c r="J519" s="27">
        <v>88</v>
      </c>
      <c r="K519" s="28"/>
      <c r="L519" s="27"/>
      <c r="M519" s="28"/>
      <c r="N519" s="27"/>
      <c r="O519" s="28"/>
      <c r="P519" s="84"/>
      <c r="Q519" s="28"/>
      <c r="R519" s="27">
        <v>45.2</v>
      </c>
      <c r="S519" s="28"/>
      <c r="T519" s="27"/>
      <c r="U519" s="28"/>
      <c r="V519" s="27"/>
      <c r="W519" s="28"/>
      <c r="X519" s="27"/>
      <c r="Y519" s="28"/>
      <c r="Z519" s="27">
        <v>14.8</v>
      </c>
      <c r="AA519" s="28"/>
      <c r="AB519" s="27"/>
      <c r="AC519" s="28"/>
      <c r="AD519" s="27"/>
      <c r="AE519" s="28"/>
      <c r="AF519" s="44"/>
      <c r="AG519" s="44"/>
      <c r="AH519" s="145"/>
      <c r="AI519" s="145" t="s">
        <v>593</v>
      </c>
      <c r="AJ519" s="145"/>
      <c r="AK519" s="147"/>
      <c r="AL519" s="20"/>
      <c r="AM519" s="20"/>
      <c r="AN519" s="20"/>
      <c r="AO519" s="20"/>
      <c r="AP519" s="20"/>
      <c r="AQ519" s="145"/>
    </row>
    <row r="520" spans="1:43" s="10" customFormat="1">
      <c r="A520" s="43" t="s">
        <v>717</v>
      </c>
      <c r="B520" s="44" t="s">
        <v>530</v>
      </c>
      <c r="C520" s="46" t="s">
        <v>132</v>
      </c>
      <c r="D520" s="85"/>
      <c r="E520" s="143" t="s">
        <v>465</v>
      </c>
      <c r="F520" s="44" t="s">
        <v>298</v>
      </c>
      <c r="G520" s="44"/>
      <c r="H520" s="56" t="s">
        <v>769</v>
      </c>
      <c r="I520" s="144" t="s">
        <v>867</v>
      </c>
      <c r="J520" s="27">
        <v>60</v>
      </c>
      <c r="K520" s="28"/>
      <c r="L520" s="27"/>
      <c r="M520" s="28"/>
      <c r="N520" s="27">
        <v>60</v>
      </c>
      <c r="O520" s="28"/>
      <c r="P520" s="84"/>
      <c r="Q520" s="28"/>
      <c r="R520" s="27"/>
      <c r="S520" s="28"/>
      <c r="T520" s="27"/>
      <c r="U520" s="28"/>
      <c r="V520" s="27"/>
      <c r="W520" s="28"/>
      <c r="X520" s="27"/>
      <c r="Y520" s="28"/>
      <c r="Z520" s="27"/>
      <c r="AA520" s="28"/>
      <c r="AB520" s="27"/>
      <c r="AC520" s="28"/>
      <c r="AD520" s="27"/>
      <c r="AE520" s="28"/>
      <c r="AF520" s="44" t="s">
        <v>79</v>
      </c>
      <c r="AG520" s="44" t="s">
        <v>207</v>
      </c>
      <c r="AH520" s="145"/>
      <c r="AI520" s="145"/>
      <c r="AJ520" s="145"/>
      <c r="AK520" s="147"/>
      <c r="AQ520" s="145"/>
    </row>
    <row r="521" spans="1:43" s="10" customFormat="1">
      <c r="A521" s="43" t="s">
        <v>417</v>
      </c>
      <c r="B521" s="55" t="s">
        <v>322</v>
      </c>
      <c r="C521" s="46" t="s">
        <v>69</v>
      </c>
      <c r="D521" s="82">
        <v>711.25600000000009</v>
      </c>
      <c r="E521" s="43" t="s">
        <v>323</v>
      </c>
      <c r="F521" s="44" t="s">
        <v>203</v>
      </c>
      <c r="G521" s="44" t="s">
        <v>72</v>
      </c>
      <c r="H521" s="56" t="s">
        <v>109</v>
      </c>
      <c r="I521" s="56"/>
      <c r="J521" s="27">
        <v>103.17068181818183</v>
      </c>
      <c r="K521" s="28">
        <v>1.173</v>
      </c>
      <c r="L521" s="27">
        <v>103.17068181818183</v>
      </c>
      <c r="M521" s="28">
        <v>1.173</v>
      </c>
      <c r="N521" s="27">
        <v>103.17068181818183</v>
      </c>
      <c r="O521" s="28">
        <v>1.173</v>
      </c>
      <c r="P521" s="27">
        <v>34.39022727272728</v>
      </c>
      <c r="Q521" s="28">
        <v>0.39100000000000001</v>
      </c>
      <c r="R521" s="27">
        <v>0</v>
      </c>
      <c r="S521" s="28">
        <v>0</v>
      </c>
      <c r="T521" s="27">
        <v>0</v>
      </c>
      <c r="U521" s="28">
        <v>0</v>
      </c>
      <c r="V521" s="27">
        <v>0</v>
      </c>
      <c r="W521" s="28">
        <v>0</v>
      </c>
      <c r="X521" s="27">
        <v>0</v>
      </c>
      <c r="Y521" s="28">
        <v>0</v>
      </c>
      <c r="Z521" s="27">
        <v>0</v>
      </c>
      <c r="AA521" s="28">
        <v>0</v>
      </c>
      <c r="AB521" s="27">
        <v>0</v>
      </c>
      <c r="AC521" s="28">
        <v>0</v>
      </c>
      <c r="AD521" s="27">
        <v>0</v>
      </c>
      <c r="AE521" s="28">
        <v>0</v>
      </c>
      <c r="AF521" s="44" t="s">
        <v>79</v>
      </c>
      <c r="AG521" s="44" t="s">
        <v>80</v>
      </c>
      <c r="AH521" s="43" t="s">
        <v>112</v>
      </c>
      <c r="AI521" s="43" t="s">
        <v>330</v>
      </c>
      <c r="AJ521" s="82">
        <v>39.119080000000004</v>
      </c>
      <c r="AK521" s="86" t="s">
        <v>112</v>
      </c>
      <c r="AL521" s="21"/>
      <c r="AM521" s="20"/>
      <c r="AN521" s="20"/>
      <c r="AO521" s="20"/>
      <c r="AP521" s="20"/>
      <c r="AQ521" s="20" t="s">
        <v>332</v>
      </c>
    </row>
    <row r="522" spans="1:43" s="10" customFormat="1">
      <c r="A522" s="43" t="s">
        <v>417</v>
      </c>
      <c r="B522" s="55" t="s">
        <v>322</v>
      </c>
      <c r="C522" s="46" t="s">
        <v>69</v>
      </c>
      <c r="D522" s="96" t="s">
        <v>112</v>
      </c>
      <c r="E522" s="43" t="s">
        <v>423</v>
      </c>
      <c r="F522" s="44" t="s">
        <v>298</v>
      </c>
      <c r="G522" s="44" t="s">
        <v>424</v>
      </c>
      <c r="H522" s="56" t="s">
        <v>425</v>
      </c>
      <c r="I522" s="56"/>
      <c r="J522" s="27">
        <v>64.5</v>
      </c>
      <c r="K522" s="28">
        <v>0</v>
      </c>
      <c r="L522" s="27">
        <v>0</v>
      </c>
      <c r="M522" s="28">
        <v>0</v>
      </c>
      <c r="N522" s="27">
        <v>64.5</v>
      </c>
      <c r="O522" s="28">
        <v>0</v>
      </c>
      <c r="P522" s="27">
        <v>0</v>
      </c>
      <c r="Q522" s="28">
        <v>0</v>
      </c>
      <c r="R522" s="27">
        <v>0</v>
      </c>
      <c r="S522" s="28">
        <v>0</v>
      </c>
      <c r="T522" s="27">
        <v>0</v>
      </c>
      <c r="U522" s="28">
        <v>0</v>
      </c>
      <c r="V522" s="27">
        <v>0</v>
      </c>
      <c r="W522" s="28">
        <v>0</v>
      </c>
      <c r="X522" s="27">
        <v>0</v>
      </c>
      <c r="Y522" s="28">
        <v>0</v>
      </c>
      <c r="Z522" s="27">
        <v>0</v>
      </c>
      <c r="AA522" s="28">
        <v>0</v>
      </c>
      <c r="AB522" s="27">
        <v>0</v>
      </c>
      <c r="AC522" s="28">
        <v>0</v>
      </c>
      <c r="AD522" s="27">
        <v>0</v>
      </c>
      <c r="AE522" s="28">
        <v>0</v>
      </c>
      <c r="AF522" s="44" t="s">
        <v>79</v>
      </c>
      <c r="AG522" s="44" t="s">
        <v>207</v>
      </c>
      <c r="AH522" s="43" t="s">
        <v>112</v>
      </c>
      <c r="AI522" s="43" t="s">
        <v>112</v>
      </c>
      <c r="AJ522" s="82"/>
      <c r="AK522" s="86" t="s">
        <v>112</v>
      </c>
      <c r="AL522" s="21"/>
      <c r="AM522" s="41"/>
      <c r="AN522" s="41"/>
      <c r="AO522" s="41"/>
      <c r="AP522" s="41"/>
      <c r="AQ522" s="20" t="s">
        <v>112</v>
      </c>
    </row>
    <row r="523" spans="1:43" s="10" customFormat="1">
      <c r="A523" s="43" t="s">
        <v>417</v>
      </c>
      <c r="B523" s="55" t="s">
        <v>322</v>
      </c>
      <c r="C523" s="46" t="s">
        <v>69</v>
      </c>
      <c r="D523" s="96" t="s">
        <v>112</v>
      </c>
      <c r="E523" s="43" t="s">
        <v>445</v>
      </c>
      <c r="F523" s="44" t="s">
        <v>225</v>
      </c>
      <c r="G523" s="44" t="s">
        <v>446</v>
      </c>
      <c r="H523" s="56" t="s">
        <v>447</v>
      </c>
      <c r="I523" s="56"/>
      <c r="J523" s="27">
        <v>300</v>
      </c>
      <c r="K523" s="28">
        <v>30</v>
      </c>
      <c r="L523" s="27">
        <v>0</v>
      </c>
      <c r="M523" s="28">
        <v>0</v>
      </c>
      <c r="N523" s="27">
        <v>0</v>
      </c>
      <c r="O523" s="28">
        <v>0</v>
      </c>
      <c r="P523" s="27">
        <v>0</v>
      </c>
      <c r="Q523" s="28">
        <v>0</v>
      </c>
      <c r="R523" s="27">
        <v>0</v>
      </c>
      <c r="S523" s="28">
        <v>0</v>
      </c>
      <c r="T523" s="27">
        <v>0</v>
      </c>
      <c r="U523" s="28">
        <v>0</v>
      </c>
      <c r="V523" s="27">
        <v>0</v>
      </c>
      <c r="W523" s="28">
        <v>0</v>
      </c>
      <c r="X523" s="27">
        <v>0</v>
      </c>
      <c r="Y523" s="28">
        <v>0</v>
      </c>
      <c r="Z523" s="27">
        <v>0</v>
      </c>
      <c r="AA523" s="28">
        <v>0</v>
      </c>
      <c r="AB523" s="27">
        <v>0</v>
      </c>
      <c r="AC523" s="28">
        <v>0</v>
      </c>
      <c r="AD523" s="27">
        <v>0</v>
      </c>
      <c r="AE523" s="28">
        <v>0</v>
      </c>
      <c r="AF523" s="44" t="s">
        <v>79</v>
      </c>
      <c r="AG523" s="44" t="s">
        <v>207</v>
      </c>
      <c r="AH523" s="43" t="s">
        <v>112</v>
      </c>
      <c r="AI523" s="43" t="s">
        <v>112</v>
      </c>
      <c r="AJ523" s="82" t="s">
        <v>112</v>
      </c>
      <c r="AK523" s="86" t="s">
        <v>112</v>
      </c>
      <c r="AL523" s="21"/>
      <c r="AM523" s="20"/>
      <c r="AN523" s="20"/>
      <c r="AO523" s="20"/>
      <c r="AP523" s="20"/>
      <c r="AQ523" s="20" t="s">
        <v>448</v>
      </c>
    </row>
    <row r="524" spans="1:43" s="10" customFormat="1">
      <c r="A524" s="43" t="s">
        <v>417</v>
      </c>
      <c r="B524" s="55" t="s">
        <v>322</v>
      </c>
      <c r="C524" s="46" t="s">
        <v>69</v>
      </c>
      <c r="D524" s="82" t="s">
        <v>112</v>
      </c>
      <c r="E524" s="43" t="s">
        <v>450</v>
      </c>
      <c r="F524" s="44" t="s">
        <v>209</v>
      </c>
      <c r="G524" s="44" t="s">
        <v>446</v>
      </c>
      <c r="H524" s="56" t="s">
        <v>451</v>
      </c>
      <c r="I524" s="56"/>
      <c r="J524" s="27">
        <v>30</v>
      </c>
      <c r="K524" s="28">
        <v>0</v>
      </c>
      <c r="L524" s="27">
        <v>0</v>
      </c>
      <c r="M524" s="28">
        <v>0</v>
      </c>
      <c r="N524" s="27">
        <v>0</v>
      </c>
      <c r="O524" s="28">
        <v>0</v>
      </c>
      <c r="P524" s="27">
        <v>0</v>
      </c>
      <c r="Q524" s="28">
        <v>0</v>
      </c>
      <c r="R524" s="27">
        <v>0</v>
      </c>
      <c r="S524" s="28">
        <v>0</v>
      </c>
      <c r="T524" s="27">
        <v>0</v>
      </c>
      <c r="U524" s="28">
        <v>0</v>
      </c>
      <c r="V524" s="27">
        <v>0</v>
      </c>
      <c r="W524" s="28">
        <v>0</v>
      </c>
      <c r="X524" s="27">
        <v>0</v>
      </c>
      <c r="Y524" s="28">
        <v>0</v>
      </c>
      <c r="Z524" s="27">
        <v>0</v>
      </c>
      <c r="AA524" s="28">
        <v>0</v>
      </c>
      <c r="AB524" s="27">
        <v>0</v>
      </c>
      <c r="AC524" s="28">
        <v>0</v>
      </c>
      <c r="AD524" s="27">
        <v>0</v>
      </c>
      <c r="AE524" s="28">
        <v>0</v>
      </c>
      <c r="AF524" s="44" t="s">
        <v>79</v>
      </c>
      <c r="AG524" s="44" t="s">
        <v>207</v>
      </c>
      <c r="AH524" s="43" t="s">
        <v>112</v>
      </c>
      <c r="AI524" s="43" t="s">
        <v>112</v>
      </c>
      <c r="AJ524" s="82" t="s">
        <v>112</v>
      </c>
      <c r="AK524" s="86" t="s">
        <v>112</v>
      </c>
      <c r="AL524" s="21"/>
      <c r="AM524" s="20"/>
      <c r="AN524" s="20"/>
      <c r="AO524" s="20"/>
      <c r="AP524" s="20"/>
      <c r="AQ524" s="20" t="s">
        <v>448</v>
      </c>
    </row>
    <row r="525" spans="1:43" s="10" customFormat="1">
      <c r="A525" s="43" t="s">
        <v>417</v>
      </c>
      <c r="B525" s="44" t="s">
        <v>530</v>
      </c>
      <c r="C525" s="46" t="s">
        <v>69</v>
      </c>
      <c r="D525" s="85"/>
      <c r="E525" s="143" t="s">
        <v>531</v>
      </c>
      <c r="F525" s="44" t="s">
        <v>254</v>
      </c>
      <c r="G525" s="44"/>
      <c r="H525" s="56" t="s">
        <v>761</v>
      </c>
      <c r="I525" s="20" t="s">
        <v>762</v>
      </c>
      <c r="J525" s="27">
        <v>30</v>
      </c>
      <c r="K525" s="28"/>
      <c r="L525" s="27"/>
      <c r="M525" s="28"/>
      <c r="N525" s="27"/>
      <c r="O525" s="28"/>
      <c r="P525" s="27"/>
      <c r="Q525" s="28"/>
      <c r="R525" s="27"/>
      <c r="S525" s="28"/>
      <c r="T525" s="27"/>
      <c r="U525" s="28"/>
      <c r="V525" s="27"/>
      <c r="W525" s="28"/>
      <c r="X525" s="27"/>
      <c r="Y525" s="28"/>
      <c r="Z525" s="27"/>
      <c r="AA525" s="28"/>
      <c r="AB525" s="27"/>
      <c r="AC525" s="28"/>
      <c r="AD525" s="27"/>
      <c r="AE525" s="28"/>
      <c r="AF525" s="44" t="s">
        <v>79</v>
      </c>
      <c r="AG525" s="44" t="s">
        <v>207</v>
      </c>
      <c r="AH525" s="145"/>
      <c r="AI525" s="145"/>
      <c r="AJ525" s="145"/>
      <c r="AK525" s="147"/>
      <c r="AQ525" s="145" t="s">
        <v>596</v>
      </c>
    </row>
    <row r="526" spans="1:43" s="10" customFormat="1">
      <c r="A526" s="12" t="s">
        <v>125</v>
      </c>
      <c r="B526" s="11" t="s">
        <v>68</v>
      </c>
      <c r="C526" s="11" t="s">
        <v>67</v>
      </c>
      <c r="D526" s="13"/>
      <c r="E526" s="15" t="s">
        <v>70</v>
      </c>
      <c r="F526" s="11" t="s">
        <v>71</v>
      </c>
      <c r="G526" s="11" t="s">
        <v>72</v>
      </c>
      <c r="H526" s="18" t="s">
        <v>108</v>
      </c>
      <c r="I526" s="18" t="s">
        <v>109</v>
      </c>
      <c r="J526" s="24">
        <v>43.967500000000001</v>
      </c>
      <c r="K526" s="25">
        <v>0.5</v>
      </c>
      <c r="L526" s="24"/>
      <c r="M526" s="25"/>
      <c r="N526" s="24">
        <v>43.967500000000001</v>
      </c>
      <c r="O526" s="25">
        <v>0.5</v>
      </c>
      <c r="P526" s="24"/>
      <c r="Q526" s="26"/>
      <c r="R526" s="24"/>
      <c r="S526" s="26"/>
      <c r="T526" s="24"/>
      <c r="U526" s="26"/>
      <c r="V526" s="24"/>
      <c r="W526" s="26"/>
      <c r="X526" s="24"/>
      <c r="Y526" s="26"/>
      <c r="Z526" s="24"/>
      <c r="AA526" s="26"/>
      <c r="AB526" s="24"/>
      <c r="AC526" s="26"/>
      <c r="AD526" s="24"/>
      <c r="AE526" s="26"/>
      <c r="AF526" s="29" t="s">
        <v>79</v>
      </c>
      <c r="AG526" s="11" t="s">
        <v>80</v>
      </c>
      <c r="AH526" s="18"/>
      <c r="AI526" s="21" t="s">
        <v>81</v>
      </c>
      <c r="AJ526" s="21"/>
      <c r="AK526" s="21"/>
      <c r="AL526" s="21" t="s">
        <v>112</v>
      </c>
      <c r="AM526" s="21"/>
      <c r="AN526" s="36">
        <v>1</v>
      </c>
      <c r="AO526" s="31"/>
      <c r="AP526" s="23" t="s">
        <v>112</v>
      </c>
      <c r="AQ526" s="21"/>
    </row>
    <row r="527" spans="1:43" s="10" customFormat="1">
      <c r="A527" s="12" t="s">
        <v>125</v>
      </c>
      <c r="B527" s="11" t="s">
        <v>68</v>
      </c>
      <c r="C527" s="11" t="s">
        <v>67</v>
      </c>
      <c r="D527" s="13"/>
      <c r="E527" s="15" t="s">
        <v>70</v>
      </c>
      <c r="F527" s="11" t="s">
        <v>71</v>
      </c>
      <c r="G527" s="11" t="s">
        <v>170</v>
      </c>
      <c r="H527" s="17" t="s">
        <v>176</v>
      </c>
      <c r="I527" s="18" t="s">
        <v>177</v>
      </c>
      <c r="J527" s="24">
        <v>371.95</v>
      </c>
      <c r="K527" s="25">
        <v>4.4000000000000004</v>
      </c>
      <c r="L527" s="24"/>
      <c r="M527" s="25"/>
      <c r="N527" s="24"/>
      <c r="O527" s="25"/>
      <c r="P527" s="24"/>
      <c r="Q527" s="25"/>
      <c r="R527" s="24"/>
      <c r="S527" s="26"/>
      <c r="T527" s="24"/>
      <c r="U527" s="26"/>
      <c r="V527" s="24"/>
      <c r="W527" s="26"/>
      <c r="X527" s="24"/>
      <c r="Y527" s="26"/>
      <c r="Z527" s="24"/>
      <c r="AA527" s="26"/>
      <c r="AB527" s="24"/>
      <c r="AC527" s="26"/>
      <c r="AD527" s="24"/>
      <c r="AE527" s="26"/>
      <c r="AF527" s="29" t="s">
        <v>79</v>
      </c>
      <c r="AG527" s="11" t="s">
        <v>80</v>
      </c>
      <c r="AH527" s="18"/>
      <c r="AI527" s="21" t="s">
        <v>81</v>
      </c>
      <c r="AJ527" s="21"/>
      <c r="AK527" s="21"/>
      <c r="AL527" s="21" t="s">
        <v>187</v>
      </c>
      <c r="AM527" s="21"/>
      <c r="AN527" s="36">
        <v>4.4000000000000004</v>
      </c>
      <c r="AO527" s="31">
        <v>0.6</v>
      </c>
      <c r="AP527" s="23">
        <v>40</v>
      </c>
      <c r="AQ527" s="21"/>
    </row>
    <row r="528" spans="1:43" s="10" customFormat="1">
      <c r="A528" s="12" t="s">
        <v>125</v>
      </c>
      <c r="B528" s="11" t="s">
        <v>68</v>
      </c>
      <c r="C528" s="11" t="s">
        <v>67</v>
      </c>
      <c r="D528" s="13"/>
      <c r="E528" s="15" t="s">
        <v>70</v>
      </c>
      <c r="F528" s="11" t="s">
        <v>209</v>
      </c>
      <c r="G528" s="11" t="s">
        <v>170</v>
      </c>
      <c r="H528" s="17" t="s">
        <v>176</v>
      </c>
      <c r="I528" s="18" t="s">
        <v>220</v>
      </c>
      <c r="J528" s="24">
        <v>32.25</v>
      </c>
      <c r="K528" s="25"/>
      <c r="L528" s="24"/>
      <c r="M528" s="25"/>
      <c r="N528" s="24"/>
      <c r="O528" s="25"/>
      <c r="P528" s="24"/>
      <c r="Q528" s="26"/>
      <c r="R528" s="24"/>
      <c r="S528" s="26"/>
      <c r="T528" s="24"/>
      <c r="U528" s="26"/>
      <c r="V528" s="24"/>
      <c r="W528" s="26"/>
      <c r="X528" s="24"/>
      <c r="Y528" s="26"/>
      <c r="Z528" s="24"/>
      <c r="AA528" s="26"/>
      <c r="AB528" s="24"/>
      <c r="AC528" s="26"/>
      <c r="AD528" s="24"/>
      <c r="AE528" s="26"/>
      <c r="AF528" s="29" t="s">
        <v>79</v>
      </c>
      <c r="AG528" s="11" t="s">
        <v>207</v>
      </c>
      <c r="AH528" s="18"/>
      <c r="AI528" s="11"/>
      <c r="AJ528" s="11"/>
      <c r="AK528" s="21"/>
      <c r="AL528" s="21" t="s">
        <v>112</v>
      </c>
      <c r="AM528" s="21"/>
      <c r="AN528" s="36" t="s">
        <v>112</v>
      </c>
      <c r="AO528" s="31"/>
      <c r="AP528" s="23" t="s">
        <v>112</v>
      </c>
      <c r="AQ528" s="21"/>
    </row>
    <row r="529" spans="1:43" s="10" customFormat="1">
      <c r="A529" s="12" t="s">
        <v>125</v>
      </c>
      <c r="B529" s="11" t="s">
        <v>488</v>
      </c>
      <c r="C529" s="19" t="s">
        <v>69</v>
      </c>
      <c r="D529" s="134"/>
      <c r="E529" s="19"/>
      <c r="F529" s="16" t="s">
        <v>298</v>
      </c>
      <c r="G529" s="16"/>
      <c r="H529" s="12" t="s">
        <v>543</v>
      </c>
      <c r="I529" s="12"/>
      <c r="J529" s="119"/>
      <c r="K529" s="120">
        <v>0</v>
      </c>
      <c r="L529" s="136">
        <v>266</v>
      </c>
      <c r="M529" s="137">
        <v>0</v>
      </c>
      <c r="N529" s="119"/>
      <c r="O529" s="137">
        <v>0</v>
      </c>
      <c r="P529" s="136">
        <v>266</v>
      </c>
      <c r="Q529" s="120"/>
      <c r="R529" s="119"/>
      <c r="S529" s="120"/>
      <c r="T529" s="119"/>
      <c r="U529" s="120"/>
      <c r="V529" s="119"/>
      <c r="W529" s="120"/>
      <c r="X529" s="119"/>
      <c r="Y529" s="120"/>
      <c r="Z529" s="119"/>
      <c r="AA529" s="120"/>
      <c r="AB529" s="119"/>
      <c r="AC529" s="120"/>
      <c r="AD529" s="119"/>
      <c r="AE529" s="120"/>
      <c r="AF529" s="11" t="s">
        <v>261</v>
      </c>
      <c r="AG529" s="11" t="s">
        <v>207</v>
      </c>
      <c r="AH529" s="11"/>
      <c r="AK529" s="124"/>
      <c r="AL529" s="124"/>
      <c r="AM529" s="124"/>
      <c r="AN529" s="124"/>
      <c r="AO529" s="124"/>
      <c r="AP529" s="124"/>
    </row>
    <row r="530" spans="1:43" s="10" customFormat="1">
      <c r="A530" s="21" t="s">
        <v>85</v>
      </c>
      <c r="B530" s="11" t="s">
        <v>68</v>
      </c>
      <c r="C530" s="11" t="s">
        <v>67</v>
      </c>
      <c r="D530" s="13"/>
      <c r="E530" s="15" t="s">
        <v>70</v>
      </c>
      <c r="F530" s="11" t="s">
        <v>71</v>
      </c>
      <c r="G530" s="11" t="s">
        <v>72</v>
      </c>
      <c r="H530" s="18" t="s">
        <v>86</v>
      </c>
      <c r="I530" s="18" t="s">
        <v>87</v>
      </c>
      <c r="J530" s="24">
        <v>0</v>
      </c>
      <c r="K530" s="25">
        <v>0</v>
      </c>
      <c r="L530" s="24">
        <v>0</v>
      </c>
      <c r="M530" s="26">
        <v>0</v>
      </c>
      <c r="N530" s="24">
        <v>5375</v>
      </c>
      <c r="O530" s="25">
        <v>27.5</v>
      </c>
      <c r="P530" s="24">
        <v>5375</v>
      </c>
      <c r="Q530" s="26">
        <v>27.5</v>
      </c>
      <c r="R530" s="24"/>
      <c r="S530" s="26"/>
      <c r="T530" s="24"/>
      <c r="U530" s="26"/>
      <c r="V530" s="24"/>
      <c r="W530" s="26"/>
      <c r="X530" s="24"/>
      <c r="Y530" s="26"/>
      <c r="Z530" s="24"/>
      <c r="AA530" s="26"/>
      <c r="AB530" s="24"/>
      <c r="AC530" s="26"/>
      <c r="AD530" s="24"/>
      <c r="AE530" s="26"/>
      <c r="AF530" s="29" t="s">
        <v>79</v>
      </c>
      <c r="AG530" s="11" t="s">
        <v>80</v>
      </c>
      <c r="AH530" s="21" t="s">
        <v>89</v>
      </c>
      <c r="AI530" s="21" t="s">
        <v>90</v>
      </c>
      <c r="AJ530" s="21"/>
      <c r="AK530" s="21"/>
      <c r="AL530" s="21" t="s">
        <v>82</v>
      </c>
      <c r="AM530" s="21"/>
      <c r="AN530" s="36">
        <v>55</v>
      </c>
      <c r="AO530" s="31"/>
      <c r="AP530" s="23"/>
      <c r="AQ530" s="21"/>
    </row>
    <row r="531" spans="1:43" s="10" customFormat="1">
      <c r="A531" s="21" t="s">
        <v>85</v>
      </c>
      <c r="B531" s="11" t="s">
        <v>68</v>
      </c>
      <c r="C531" s="11" t="s">
        <v>67</v>
      </c>
      <c r="D531" s="13"/>
      <c r="E531" s="15" t="s">
        <v>70</v>
      </c>
      <c r="F531" s="11" t="s">
        <v>298</v>
      </c>
      <c r="G531" s="11" t="s">
        <v>221</v>
      </c>
      <c r="H531" s="18" t="s">
        <v>221</v>
      </c>
      <c r="I531" s="18" t="s">
        <v>299</v>
      </c>
      <c r="J531" s="24"/>
      <c r="K531" s="25"/>
      <c r="L531" s="24">
        <v>279.5</v>
      </c>
      <c r="M531" s="25"/>
      <c r="N531" s="24"/>
      <c r="O531" s="25"/>
      <c r="P531" s="24">
        <v>279.5</v>
      </c>
      <c r="Q531" s="26"/>
      <c r="R531" s="24"/>
      <c r="S531" s="26"/>
      <c r="T531" s="24"/>
      <c r="U531" s="26"/>
      <c r="V531" s="24"/>
      <c r="W531" s="26"/>
      <c r="X531" s="24"/>
      <c r="Y531" s="26"/>
      <c r="Z531" s="24"/>
      <c r="AA531" s="26"/>
      <c r="AB531" s="24"/>
      <c r="AC531" s="26"/>
      <c r="AD531" s="24"/>
      <c r="AE531" s="26"/>
      <c r="AF531" s="29" t="s">
        <v>79</v>
      </c>
      <c r="AG531" s="11" t="s">
        <v>207</v>
      </c>
      <c r="AH531" s="18"/>
      <c r="AI531" s="11"/>
      <c r="AJ531" s="11"/>
      <c r="AK531" s="21"/>
      <c r="AL531" s="21" t="s">
        <v>112</v>
      </c>
      <c r="AM531" s="21"/>
      <c r="AN531" s="36">
        <v>0</v>
      </c>
      <c r="AO531" s="31"/>
      <c r="AP531" s="23">
        <v>0</v>
      </c>
      <c r="AQ531" s="21"/>
    </row>
    <row r="532" spans="1:43" s="10" customFormat="1">
      <c r="A532" s="21" t="s">
        <v>85</v>
      </c>
      <c r="B532" s="11" t="s">
        <v>68</v>
      </c>
      <c r="C532" s="11" t="s">
        <v>67</v>
      </c>
      <c r="D532" s="13"/>
      <c r="E532" s="15" t="s">
        <v>70</v>
      </c>
      <c r="F532" s="11" t="s">
        <v>225</v>
      </c>
      <c r="G532" s="11" t="s">
        <v>231</v>
      </c>
      <c r="H532" s="18" t="s">
        <v>233</v>
      </c>
      <c r="I532" s="18" t="s">
        <v>242</v>
      </c>
      <c r="J532" s="24"/>
      <c r="K532" s="25"/>
      <c r="L532" s="24">
        <v>1064.25</v>
      </c>
      <c r="M532" s="26">
        <v>75</v>
      </c>
      <c r="N532" s="24"/>
      <c r="O532" s="25"/>
      <c r="P532" s="24"/>
      <c r="Q532" s="26"/>
      <c r="R532" s="24"/>
      <c r="S532" s="26"/>
      <c r="T532" s="24"/>
      <c r="U532" s="26"/>
      <c r="V532" s="24"/>
      <c r="W532" s="26"/>
      <c r="X532" s="24"/>
      <c r="Y532" s="26"/>
      <c r="Z532" s="24"/>
      <c r="AA532" s="26"/>
      <c r="AB532" s="24"/>
      <c r="AC532" s="26"/>
      <c r="AD532" s="24"/>
      <c r="AE532" s="26"/>
      <c r="AF532" s="29" t="s">
        <v>79</v>
      </c>
      <c r="AG532" s="11" t="s">
        <v>207</v>
      </c>
      <c r="AH532" s="18"/>
      <c r="AI532" s="21" t="s">
        <v>90</v>
      </c>
      <c r="AJ532" s="21"/>
      <c r="AK532" s="21"/>
      <c r="AL532" s="21" t="s">
        <v>112</v>
      </c>
      <c r="AM532" s="21"/>
      <c r="AN532" s="36">
        <v>75</v>
      </c>
      <c r="AO532" s="31"/>
      <c r="AP532" s="23" t="s">
        <v>112</v>
      </c>
      <c r="AQ532" s="21" t="s">
        <v>243</v>
      </c>
    </row>
    <row r="533" spans="1:43" s="10" customFormat="1">
      <c r="A533" s="21" t="s">
        <v>85</v>
      </c>
      <c r="B533" s="44" t="s">
        <v>530</v>
      </c>
      <c r="C533" s="46" t="s">
        <v>69</v>
      </c>
      <c r="D533" s="85"/>
      <c r="E533" s="143" t="s">
        <v>465</v>
      </c>
      <c r="F533" s="44" t="s">
        <v>71</v>
      </c>
      <c r="G533" s="46" t="s">
        <v>72</v>
      </c>
      <c r="H533" s="56" t="s">
        <v>591</v>
      </c>
      <c r="I533" s="144" t="s">
        <v>616</v>
      </c>
      <c r="J533" s="27">
        <v>75</v>
      </c>
      <c r="K533" s="28">
        <v>0.58699999999999997</v>
      </c>
      <c r="L533" s="27"/>
      <c r="M533" s="28"/>
      <c r="N533" s="27">
        <v>75</v>
      </c>
      <c r="O533" s="28">
        <v>0.58699999999999997</v>
      </c>
      <c r="P533" s="27"/>
      <c r="Q533" s="28"/>
      <c r="R533" s="27"/>
      <c r="S533" s="28"/>
      <c r="T533" s="27"/>
      <c r="U533" s="28"/>
      <c r="V533" s="27"/>
      <c r="W533" s="28"/>
      <c r="X533" s="27"/>
      <c r="Y533" s="28"/>
      <c r="Z533" s="27"/>
      <c r="AA533" s="28"/>
      <c r="AB533" s="27"/>
      <c r="AC533" s="28"/>
      <c r="AD533" s="27"/>
      <c r="AE533" s="28"/>
      <c r="AF533" s="44" t="s">
        <v>79</v>
      </c>
      <c r="AG533" s="44" t="s">
        <v>80</v>
      </c>
      <c r="AH533" s="145"/>
      <c r="AI533" s="145" t="s">
        <v>593</v>
      </c>
      <c r="AJ533" s="146" t="s">
        <v>617</v>
      </c>
      <c r="AK533" s="147">
        <v>3756.7999999999997</v>
      </c>
      <c r="AL533" s="20"/>
      <c r="AM533" s="20"/>
      <c r="AN533" s="20"/>
      <c r="AO533" s="20"/>
      <c r="AP533" s="20"/>
      <c r="AQ533" s="145" t="s">
        <v>596</v>
      </c>
    </row>
    <row r="534" spans="1:43" s="10" customFormat="1">
      <c r="A534" s="64" t="s">
        <v>281</v>
      </c>
      <c r="B534" s="58" t="s">
        <v>68</v>
      </c>
      <c r="C534" s="58" t="s">
        <v>132</v>
      </c>
      <c r="D534" s="63"/>
      <c r="E534" s="15" t="s">
        <v>259</v>
      </c>
      <c r="F534" s="11" t="s">
        <v>71</v>
      </c>
      <c r="G534" s="58" t="s">
        <v>72</v>
      </c>
      <c r="H534" s="64"/>
      <c r="I534" s="64" t="s">
        <v>282</v>
      </c>
      <c r="J534" s="24">
        <v>0</v>
      </c>
      <c r="K534" s="65"/>
      <c r="L534" s="24">
        <v>0</v>
      </c>
      <c r="M534" s="65"/>
      <c r="N534" s="24">
        <v>101.58750000000001</v>
      </c>
      <c r="O534" s="65"/>
      <c r="P534" s="24">
        <v>0</v>
      </c>
      <c r="Q534" s="65"/>
      <c r="R534" s="24">
        <v>0</v>
      </c>
      <c r="S534" s="65"/>
      <c r="T534" s="24">
        <v>231.39375000000001</v>
      </c>
      <c r="U534" s="65"/>
      <c r="V534" s="24">
        <v>0</v>
      </c>
      <c r="W534" s="65"/>
      <c r="X534" s="24">
        <v>0</v>
      </c>
      <c r="Y534" s="65"/>
      <c r="Z534" s="24">
        <v>0</v>
      </c>
      <c r="AA534" s="65"/>
      <c r="AB534" s="24">
        <v>35.743749999999999</v>
      </c>
      <c r="AC534" s="65"/>
      <c r="AD534" s="24">
        <v>0</v>
      </c>
      <c r="AE534" s="65"/>
      <c r="AF534" s="11" t="s">
        <v>261</v>
      </c>
      <c r="AG534" s="11" t="s">
        <v>80</v>
      </c>
      <c r="AH534" s="64"/>
      <c r="AI534" s="11"/>
      <c r="AJ534" s="11"/>
      <c r="AK534" s="21"/>
      <c r="AL534" s="21"/>
      <c r="AM534" s="21"/>
      <c r="AN534" s="36"/>
      <c r="AO534" s="31"/>
      <c r="AP534" s="23"/>
      <c r="AQ534" s="21"/>
    </row>
    <row r="535" spans="1:43" s="10" customFormat="1">
      <c r="A535" s="43" t="s">
        <v>718</v>
      </c>
      <c r="B535" s="44" t="s">
        <v>530</v>
      </c>
      <c r="C535" s="46"/>
      <c r="D535" s="85"/>
      <c r="E535" s="143" t="s">
        <v>465</v>
      </c>
      <c r="F535" s="44"/>
      <c r="G535" s="44" t="s">
        <v>72</v>
      </c>
      <c r="H535" s="56"/>
      <c r="I535" s="144" t="s">
        <v>109</v>
      </c>
      <c r="J535" s="27">
        <v>63.4</v>
      </c>
      <c r="K535" s="28"/>
      <c r="L535" s="27"/>
      <c r="M535" s="28"/>
      <c r="N535" s="27"/>
      <c r="O535" s="28"/>
      <c r="P535" s="27"/>
      <c r="Q535" s="28"/>
      <c r="R535" s="27">
        <v>39.200000000000003</v>
      </c>
      <c r="S535" s="28"/>
      <c r="T535" s="27"/>
      <c r="U535" s="28"/>
      <c r="V535" s="27"/>
      <c r="W535" s="28"/>
      <c r="X535" s="27"/>
      <c r="Y535" s="28"/>
      <c r="Z535" s="27">
        <v>11.4</v>
      </c>
      <c r="AA535" s="28"/>
      <c r="AB535" s="27"/>
      <c r="AC535" s="28"/>
      <c r="AD535" s="27"/>
      <c r="AE535" s="28"/>
      <c r="AF535" s="44"/>
      <c r="AG535" s="44"/>
      <c r="AH535" s="145"/>
      <c r="AI535" s="145" t="s">
        <v>593</v>
      </c>
      <c r="AJ535" s="145"/>
      <c r="AK535" s="147"/>
      <c r="AL535" s="20"/>
      <c r="AM535" s="20"/>
      <c r="AN535" s="20"/>
      <c r="AO535" s="20"/>
      <c r="AP535" s="20"/>
      <c r="AQ535" s="145"/>
    </row>
    <row r="536" spans="1:43" s="10" customFormat="1">
      <c r="A536" s="43" t="s">
        <v>718</v>
      </c>
      <c r="B536" s="44" t="s">
        <v>530</v>
      </c>
      <c r="C536" s="46" t="s">
        <v>132</v>
      </c>
      <c r="D536" s="85"/>
      <c r="E536" s="143" t="s">
        <v>465</v>
      </c>
      <c r="F536" s="44" t="s">
        <v>298</v>
      </c>
      <c r="G536" s="44"/>
      <c r="H536" s="56" t="s">
        <v>769</v>
      </c>
      <c r="I536" s="144" t="s">
        <v>868</v>
      </c>
      <c r="J536" s="27"/>
      <c r="K536" s="28"/>
      <c r="L536" s="27">
        <v>60</v>
      </c>
      <c r="M536" s="28"/>
      <c r="N536" s="27"/>
      <c r="O536" s="28"/>
      <c r="P536" s="27">
        <v>60</v>
      </c>
      <c r="Q536" s="28"/>
      <c r="R536" s="27"/>
      <c r="S536" s="28"/>
      <c r="T536" s="27"/>
      <c r="U536" s="28"/>
      <c r="V536" s="27"/>
      <c r="W536" s="28"/>
      <c r="X536" s="27"/>
      <c r="Y536" s="28"/>
      <c r="Z536" s="27"/>
      <c r="AA536" s="28"/>
      <c r="AB536" s="27"/>
      <c r="AC536" s="28"/>
      <c r="AD536" s="27"/>
      <c r="AE536" s="28"/>
      <c r="AF536" s="44" t="s">
        <v>79</v>
      </c>
      <c r="AG536" s="44" t="s">
        <v>207</v>
      </c>
      <c r="AH536" s="145"/>
      <c r="AI536" s="145"/>
      <c r="AJ536" s="145"/>
      <c r="AK536" s="147"/>
      <c r="AQ536" s="145"/>
    </row>
    <row r="537" spans="1:43" s="10" customFormat="1">
      <c r="A537" s="43" t="s">
        <v>719</v>
      </c>
      <c r="B537" s="44" t="s">
        <v>530</v>
      </c>
      <c r="C537" s="46" t="s">
        <v>132</v>
      </c>
      <c r="D537" s="85">
        <v>0.1144</v>
      </c>
      <c r="E537" s="143" t="s">
        <v>465</v>
      </c>
      <c r="F537" s="44" t="s">
        <v>71</v>
      </c>
      <c r="G537" s="46" t="s">
        <v>72</v>
      </c>
      <c r="H537" s="56" t="s">
        <v>591</v>
      </c>
      <c r="I537" s="144" t="s">
        <v>720</v>
      </c>
      <c r="J537" s="27">
        <v>23.236000000000001</v>
      </c>
      <c r="K537" s="28">
        <v>2.5999999999999998E-4</v>
      </c>
      <c r="L537" s="27"/>
      <c r="M537" s="28"/>
      <c r="N537" s="27">
        <v>23.236000000000001</v>
      </c>
      <c r="O537" s="28">
        <v>2.5999999999999998E-4</v>
      </c>
      <c r="P537" s="27"/>
      <c r="Q537" s="28"/>
      <c r="R537" s="27"/>
      <c r="S537" s="28"/>
      <c r="T537" s="27">
        <v>18.588999999999999</v>
      </c>
      <c r="U537" s="28">
        <v>2.1000000000000001E-4</v>
      </c>
      <c r="V537" s="27"/>
      <c r="W537" s="28"/>
      <c r="X537" s="27">
        <v>18.588999999999999</v>
      </c>
      <c r="Y537" s="28">
        <v>2.1000000000000001E-4</v>
      </c>
      <c r="Z537" s="27"/>
      <c r="AA537" s="28"/>
      <c r="AB537" s="27">
        <v>9.2940000000000005</v>
      </c>
      <c r="AC537" s="28">
        <v>1E-4</v>
      </c>
      <c r="AD537" s="27"/>
      <c r="AE537" s="28"/>
      <c r="AF537" s="44" t="s">
        <v>79</v>
      </c>
      <c r="AG537" s="44" t="s">
        <v>80</v>
      </c>
      <c r="AH537" s="145"/>
      <c r="AI537" s="145" t="s">
        <v>593</v>
      </c>
      <c r="AJ537" s="146" t="s">
        <v>617</v>
      </c>
      <c r="AK537" s="147">
        <v>3.3279999999999998</v>
      </c>
      <c r="AL537" s="20" t="e">
        <f>#REF!*3236</f>
        <v>#REF!</v>
      </c>
      <c r="AM537" s="20"/>
      <c r="AN537" s="20"/>
      <c r="AO537" s="20"/>
      <c r="AP537" s="20"/>
      <c r="AQ537" s="145"/>
    </row>
    <row r="538" spans="1:43" s="20" customFormat="1">
      <c r="A538" s="43" t="s">
        <v>719</v>
      </c>
      <c r="B538" s="44" t="s">
        <v>530</v>
      </c>
      <c r="C538" s="46" t="s">
        <v>132</v>
      </c>
      <c r="D538" s="85"/>
      <c r="E538" s="143" t="s">
        <v>465</v>
      </c>
      <c r="F538" s="44" t="s">
        <v>298</v>
      </c>
      <c r="G538" s="44"/>
      <c r="H538" s="56" t="s">
        <v>769</v>
      </c>
      <c r="I538" s="144" t="s">
        <v>869</v>
      </c>
      <c r="J538" s="27">
        <v>63.18</v>
      </c>
      <c r="K538" s="28"/>
      <c r="L538" s="27"/>
      <c r="M538" s="28"/>
      <c r="N538" s="27">
        <v>63.18</v>
      </c>
      <c r="O538" s="28"/>
      <c r="P538" s="27">
        <v>63.18</v>
      </c>
      <c r="Q538" s="28"/>
      <c r="R538" s="27"/>
      <c r="S538" s="28"/>
      <c r="T538" s="27"/>
      <c r="U538" s="28"/>
      <c r="V538" s="27"/>
      <c r="W538" s="28"/>
      <c r="X538" s="27"/>
      <c r="Y538" s="28"/>
      <c r="Z538" s="27"/>
      <c r="AA538" s="28"/>
      <c r="AB538" s="27"/>
      <c r="AC538" s="28"/>
      <c r="AD538" s="27"/>
      <c r="AE538" s="28"/>
      <c r="AF538" s="44" t="s">
        <v>79</v>
      </c>
      <c r="AG538" s="44" t="s">
        <v>207</v>
      </c>
      <c r="AH538" s="145"/>
      <c r="AI538" s="145"/>
      <c r="AJ538" s="145"/>
      <c r="AK538" s="147"/>
      <c r="AL538" s="10"/>
      <c r="AM538" s="10"/>
      <c r="AN538" s="10"/>
      <c r="AO538" s="10"/>
      <c r="AP538" s="10"/>
      <c r="AQ538" s="145"/>
    </row>
    <row r="539" spans="1:43" s="20" customFormat="1">
      <c r="A539" s="43" t="s">
        <v>721</v>
      </c>
      <c r="B539" s="44" t="s">
        <v>530</v>
      </c>
      <c r="C539" s="46" t="s">
        <v>132</v>
      </c>
      <c r="D539" s="85">
        <v>26.5304</v>
      </c>
      <c r="E539" s="143" t="s">
        <v>465</v>
      </c>
      <c r="F539" s="44" t="s">
        <v>71</v>
      </c>
      <c r="G539" s="46" t="s">
        <v>72</v>
      </c>
      <c r="H539" s="56" t="s">
        <v>591</v>
      </c>
      <c r="I539" s="144" t="s">
        <v>722</v>
      </c>
      <c r="J539" s="27">
        <v>29.663</v>
      </c>
      <c r="K539" s="28">
        <v>6.4000000000000001E-2</v>
      </c>
      <c r="L539" s="27"/>
      <c r="M539" s="28"/>
      <c r="N539" s="27">
        <v>29.663</v>
      </c>
      <c r="O539" s="28">
        <v>6.4000000000000001E-2</v>
      </c>
      <c r="P539" s="27"/>
      <c r="Q539" s="28"/>
      <c r="R539" s="27"/>
      <c r="S539" s="28"/>
      <c r="T539" s="27">
        <v>23.73</v>
      </c>
      <c r="U539" s="28">
        <v>5.0999999999999997E-2</v>
      </c>
      <c r="V539" s="27"/>
      <c r="W539" s="28"/>
      <c r="X539" s="27">
        <v>23.73</v>
      </c>
      <c r="Y539" s="28">
        <v>5.0999999999999997E-2</v>
      </c>
      <c r="Z539" s="27"/>
      <c r="AA539" s="28"/>
      <c r="AB539" s="27">
        <v>11.865</v>
      </c>
      <c r="AC539" s="28">
        <v>2.5999999999999999E-2</v>
      </c>
      <c r="AD539" s="27"/>
      <c r="AE539" s="28"/>
      <c r="AF539" s="44" t="s">
        <v>79</v>
      </c>
      <c r="AG539" s="44" t="s">
        <v>80</v>
      </c>
      <c r="AH539" s="145"/>
      <c r="AI539" s="145" t="s">
        <v>593</v>
      </c>
      <c r="AJ539" s="146" t="s">
        <v>617</v>
      </c>
      <c r="AK539" s="147">
        <v>819.2</v>
      </c>
      <c r="AQ539" s="145"/>
    </row>
    <row r="540" spans="1:43" s="20" customFormat="1">
      <c r="A540" s="43" t="s">
        <v>721</v>
      </c>
      <c r="B540" s="44" t="s">
        <v>530</v>
      </c>
      <c r="C540" s="46" t="s">
        <v>132</v>
      </c>
      <c r="D540" s="85"/>
      <c r="E540" s="143" t="s">
        <v>465</v>
      </c>
      <c r="F540" s="44" t="s">
        <v>298</v>
      </c>
      <c r="G540" s="44"/>
      <c r="H540" s="56" t="s">
        <v>769</v>
      </c>
      <c r="I540" s="144" t="s">
        <v>870</v>
      </c>
      <c r="J540" s="27">
        <v>60</v>
      </c>
      <c r="K540" s="28"/>
      <c r="L540" s="27"/>
      <c r="M540" s="28"/>
      <c r="N540" s="27">
        <v>60</v>
      </c>
      <c r="O540" s="28"/>
      <c r="P540" s="84"/>
      <c r="Q540" s="28"/>
      <c r="R540" s="27"/>
      <c r="S540" s="28"/>
      <c r="T540" s="27"/>
      <c r="U540" s="28"/>
      <c r="V540" s="27"/>
      <c r="W540" s="28"/>
      <c r="X540" s="27"/>
      <c r="Y540" s="28"/>
      <c r="Z540" s="27"/>
      <c r="AA540" s="28"/>
      <c r="AB540" s="27"/>
      <c r="AC540" s="28"/>
      <c r="AD540" s="27"/>
      <c r="AE540" s="28"/>
      <c r="AF540" s="44" t="s">
        <v>79</v>
      </c>
      <c r="AG540" s="44" t="s">
        <v>207</v>
      </c>
      <c r="AH540" s="145"/>
      <c r="AI540" s="145"/>
      <c r="AJ540" s="145"/>
      <c r="AK540" s="147"/>
      <c r="AL540" s="10"/>
      <c r="AM540" s="10"/>
      <c r="AN540" s="10"/>
      <c r="AO540" s="10"/>
      <c r="AP540" s="10"/>
      <c r="AQ540" s="145"/>
    </row>
    <row r="541" spans="1:43" s="20" customFormat="1">
      <c r="A541" s="43" t="s">
        <v>166</v>
      </c>
      <c r="B541" s="11" t="s">
        <v>68</v>
      </c>
      <c r="C541" s="11" t="s">
        <v>67</v>
      </c>
      <c r="D541" s="13">
        <v>22.55</v>
      </c>
      <c r="E541" s="15" t="s">
        <v>70</v>
      </c>
      <c r="F541" s="11" t="s">
        <v>71</v>
      </c>
      <c r="G541" s="11" t="s">
        <v>72</v>
      </c>
      <c r="H541" s="18" t="s">
        <v>96</v>
      </c>
      <c r="I541" s="18" t="s">
        <v>167</v>
      </c>
      <c r="J541" s="24">
        <v>383.09129999999999</v>
      </c>
      <c r="K541" s="25">
        <v>1.4</v>
      </c>
      <c r="L541" s="24"/>
      <c r="M541" s="25"/>
      <c r="N541" s="24"/>
      <c r="O541" s="25"/>
      <c r="P541" s="24"/>
      <c r="Q541" s="26"/>
      <c r="R541" s="24"/>
      <c r="S541" s="26"/>
      <c r="T541" s="24"/>
      <c r="U541" s="26"/>
      <c r="V541" s="24"/>
      <c r="W541" s="26"/>
      <c r="X541" s="24"/>
      <c r="Y541" s="26"/>
      <c r="Z541" s="24"/>
      <c r="AA541" s="26"/>
      <c r="AB541" s="24"/>
      <c r="AC541" s="26"/>
      <c r="AD541" s="24"/>
      <c r="AE541" s="26"/>
      <c r="AF541" s="29" t="s">
        <v>79</v>
      </c>
      <c r="AG541" s="11" t="s">
        <v>80</v>
      </c>
      <c r="AH541" s="18"/>
      <c r="AI541" s="21" t="s">
        <v>81</v>
      </c>
      <c r="AJ541" s="21"/>
      <c r="AK541" s="21"/>
      <c r="AL541" s="21" t="s">
        <v>168</v>
      </c>
      <c r="AM541" s="21"/>
      <c r="AN541" s="36">
        <v>1.4</v>
      </c>
      <c r="AO541" s="31">
        <v>1</v>
      </c>
      <c r="AP541" s="23">
        <v>25.454545454545453</v>
      </c>
      <c r="AQ541" s="21"/>
    </row>
    <row r="542" spans="1:43" s="20" customFormat="1">
      <c r="A542" s="43" t="s">
        <v>166</v>
      </c>
      <c r="B542" s="55" t="s">
        <v>322</v>
      </c>
      <c r="C542" s="46" t="s">
        <v>69</v>
      </c>
      <c r="D542" s="82">
        <v>384.45680000000004</v>
      </c>
      <c r="E542" s="43" t="s">
        <v>323</v>
      </c>
      <c r="F542" s="44" t="s">
        <v>203</v>
      </c>
      <c r="G542" s="44" t="s">
        <v>72</v>
      </c>
      <c r="H542" s="56" t="s">
        <v>109</v>
      </c>
      <c r="I542" s="56"/>
      <c r="J542" s="27">
        <v>87.300000000000011</v>
      </c>
      <c r="K542" s="28">
        <v>0.96000000000000008</v>
      </c>
      <c r="L542" s="27">
        <v>87.300000000000011</v>
      </c>
      <c r="M542" s="28">
        <v>0.96000000000000008</v>
      </c>
      <c r="N542" s="27">
        <v>87.300000000000011</v>
      </c>
      <c r="O542" s="28">
        <v>0.96000000000000008</v>
      </c>
      <c r="P542" s="27">
        <v>29.1</v>
      </c>
      <c r="Q542" s="28">
        <v>0.32000000000000006</v>
      </c>
      <c r="R542" s="27">
        <v>0</v>
      </c>
      <c r="S542" s="28">
        <v>0</v>
      </c>
      <c r="T542" s="27">
        <v>0</v>
      </c>
      <c r="U542" s="28">
        <v>0</v>
      </c>
      <c r="V542" s="27">
        <v>0</v>
      </c>
      <c r="W542" s="28">
        <v>0</v>
      </c>
      <c r="X542" s="27">
        <v>0</v>
      </c>
      <c r="Y542" s="28">
        <v>0</v>
      </c>
      <c r="Z542" s="27">
        <v>0</v>
      </c>
      <c r="AA542" s="28">
        <v>0</v>
      </c>
      <c r="AB542" s="27">
        <v>0</v>
      </c>
      <c r="AC542" s="28">
        <v>0</v>
      </c>
      <c r="AD542" s="27">
        <v>0</v>
      </c>
      <c r="AE542" s="28">
        <v>0</v>
      </c>
      <c r="AF542" s="44" t="s">
        <v>79</v>
      </c>
      <c r="AG542" s="44" t="s">
        <v>80</v>
      </c>
      <c r="AH542" s="43" t="s">
        <v>112</v>
      </c>
      <c r="AI542" s="43" t="s">
        <v>112</v>
      </c>
      <c r="AJ542" s="82">
        <v>21.145123999999999</v>
      </c>
      <c r="AK542" s="86" t="s">
        <v>112</v>
      </c>
      <c r="AL542" s="21"/>
      <c r="AQ542" s="20" t="s">
        <v>332</v>
      </c>
    </row>
    <row r="543" spans="1:43" s="20" customFormat="1">
      <c r="A543" s="43" t="s">
        <v>166</v>
      </c>
      <c r="B543" s="55" t="s">
        <v>322</v>
      </c>
      <c r="C543" s="46" t="s">
        <v>69</v>
      </c>
      <c r="D543" s="82">
        <v>384.45680000000004</v>
      </c>
      <c r="E543" s="43" t="s">
        <v>323</v>
      </c>
      <c r="F543" s="44" t="s">
        <v>203</v>
      </c>
      <c r="G543" s="44" t="s">
        <v>170</v>
      </c>
      <c r="H543" s="56" t="s">
        <v>329</v>
      </c>
      <c r="I543" s="56"/>
      <c r="J543" s="27">
        <v>180</v>
      </c>
      <c r="K543" s="28">
        <v>2.0229885057471266</v>
      </c>
      <c r="L543" s="27">
        <v>180</v>
      </c>
      <c r="M543" s="28">
        <v>2.0229885057471266</v>
      </c>
      <c r="N543" s="27">
        <v>40</v>
      </c>
      <c r="O543" s="28">
        <v>0.44955300127713926</v>
      </c>
      <c r="P543" s="27">
        <v>0</v>
      </c>
      <c r="Q543" s="28">
        <v>0</v>
      </c>
      <c r="R543" s="27">
        <v>0</v>
      </c>
      <c r="S543" s="85">
        <v>0</v>
      </c>
      <c r="T543" s="27">
        <v>0</v>
      </c>
      <c r="U543" s="85">
        <v>0</v>
      </c>
      <c r="V543" s="84">
        <v>0</v>
      </c>
      <c r="W543" s="85">
        <v>0</v>
      </c>
      <c r="X543" s="84">
        <v>0</v>
      </c>
      <c r="Y543" s="85">
        <v>0</v>
      </c>
      <c r="Z543" s="27">
        <v>0</v>
      </c>
      <c r="AA543" s="85">
        <v>0</v>
      </c>
      <c r="AB543" s="84">
        <v>0</v>
      </c>
      <c r="AC543" s="85">
        <v>0</v>
      </c>
      <c r="AD543" s="84">
        <v>0</v>
      </c>
      <c r="AE543" s="85">
        <v>0</v>
      </c>
      <c r="AF543" s="44" t="s">
        <v>79</v>
      </c>
      <c r="AG543" s="44" t="s">
        <v>80</v>
      </c>
      <c r="AH543" s="43" t="s">
        <v>112</v>
      </c>
      <c r="AI543" s="43" t="s">
        <v>330</v>
      </c>
      <c r="AJ543" s="82">
        <v>0.80537599999999998</v>
      </c>
      <c r="AK543" s="86" t="s">
        <v>326</v>
      </c>
      <c r="AL543" s="21"/>
      <c r="AQ543" s="20" t="s">
        <v>332</v>
      </c>
    </row>
    <row r="544" spans="1:43" s="20" customFormat="1">
      <c r="A544" s="43" t="s">
        <v>166</v>
      </c>
      <c r="B544" s="55" t="s">
        <v>322</v>
      </c>
      <c r="C544" s="46" t="s">
        <v>132</v>
      </c>
      <c r="D544" s="96" t="s">
        <v>112</v>
      </c>
      <c r="E544" s="43" t="s">
        <v>423</v>
      </c>
      <c r="F544" s="44" t="s">
        <v>298</v>
      </c>
      <c r="G544" s="44" t="s">
        <v>424</v>
      </c>
      <c r="H544" s="56" t="s">
        <v>425</v>
      </c>
      <c r="I544" s="56"/>
      <c r="J544" s="27">
        <v>162.11000000000001</v>
      </c>
      <c r="K544" s="28">
        <v>0</v>
      </c>
      <c r="L544" s="27">
        <v>0</v>
      </c>
      <c r="M544" s="28">
        <v>0</v>
      </c>
      <c r="N544" s="27">
        <v>162.11000000000001</v>
      </c>
      <c r="O544" s="28">
        <v>0</v>
      </c>
      <c r="P544" s="27">
        <v>0</v>
      </c>
      <c r="Q544" s="28">
        <v>0</v>
      </c>
      <c r="R544" s="27">
        <v>0</v>
      </c>
      <c r="S544" s="28">
        <v>0</v>
      </c>
      <c r="T544" s="27">
        <v>0</v>
      </c>
      <c r="U544" s="28">
        <v>0</v>
      </c>
      <c r="V544" s="27">
        <v>0</v>
      </c>
      <c r="W544" s="28">
        <v>0</v>
      </c>
      <c r="X544" s="27">
        <v>0</v>
      </c>
      <c r="Y544" s="28">
        <v>0</v>
      </c>
      <c r="Z544" s="27">
        <v>0</v>
      </c>
      <c r="AA544" s="28">
        <v>0</v>
      </c>
      <c r="AB544" s="27">
        <v>0</v>
      </c>
      <c r="AC544" s="28">
        <v>0</v>
      </c>
      <c r="AD544" s="27">
        <v>0</v>
      </c>
      <c r="AE544" s="28">
        <v>0</v>
      </c>
      <c r="AF544" s="44" t="s">
        <v>79</v>
      </c>
      <c r="AG544" s="44" t="s">
        <v>207</v>
      </c>
      <c r="AH544" s="43" t="s">
        <v>112</v>
      </c>
      <c r="AI544" s="43" t="s">
        <v>112</v>
      </c>
      <c r="AJ544" s="82"/>
      <c r="AK544" s="86" t="s">
        <v>112</v>
      </c>
      <c r="AL544" s="21"/>
      <c r="AM544" s="41"/>
      <c r="AN544" s="41"/>
      <c r="AO544" s="41"/>
      <c r="AP544" s="41"/>
      <c r="AQ544" s="20" t="s">
        <v>112</v>
      </c>
    </row>
    <row r="545" spans="1:43" s="20" customFormat="1">
      <c r="A545" s="43" t="s">
        <v>723</v>
      </c>
      <c r="B545" s="44" t="s">
        <v>530</v>
      </c>
      <c r="C545" s="46"/>
      <c r="D545" s="85"/>
      <c r="E545" s="143" t="s">
        <v>465</v>
      </c>
      <c r="F545" s="44"/>
      <c r="G545" s="44" t="s">
        <v>72</v>
      </c>
      <c r="H545" s="56" t="s">
        <v>109</v>
      </c>
      <c r="I545" s="144"/>
      <c r="J545" s="27">
        <v>88</v>
      </c>
      <c r="K545" s="28"/>
      <c r="L545" s="27"/>
      <c r="M545" s="28"/>
      <c r="N545" s="27"/>
      <c r="O545" s="28"/>
      <c r="P545" s="27"/>
      <c r="Q545" s="28"/>
      <c r="R545" s="27">
        <v>45.2</v>
      </c>
      <c r="S545" s="28"/>
      <c r="T545" s="27"/>
      <c r="U545" s="28"/>
      <c r="V545" s="27"/>
      <c r="W545" s="28"/>
      <c r="X545" s="27"/>
      <c r="Y545" s="28"/>
      <c r="Z545" s="27">
        <v>14.8</v>
      </c>
      <c r="AA545" s="28"/>
      <c r="AB545" s="27"/>
      <c r="AC545" s="28"/>
      <c r="AD545" s="27"/>
      <c r="AE545" s="28"/>
      <c r="AF545" s="44"/>
      <c r="AG545" s="44"/>
      <c r="AH545" s="145"/>
      <c r="AI545" s="145" t="s">
        <v>593</v>
      </c>
      <c r="AJ545" s="145"/>
      <c r="AK545" s="147"/>
      <c r="AQ545" s="145"/>
    </row>
    <row r="546" spans="1:43" s="10" customFormat="1">
      <c r="A546" s="43" t="s">
        <v>723</v>
      </c>
      <c r="B546" s="44" t="s">
        <v>530</v>
      </c>
      <c r="C546" s="46" t="s">
        <v>132</v>
      </c>
      <c r="D546" s="85"/>
      <c r="E546" s="143" t="s">
        <v>465</v>
      </c>
      <c r="F546" s="44" t="s">
        <v>298</v>
      </c>
      <c r="G546" s="44"/>
      <c r="H546" s="56" t="s">
        <v>769</v>
      </c>
      <c r="I546" s="144" t="s">
        <v>871</v>
      </c>
      <c r="J546" s="27">
        <v>60</v>
      </c>
      <c r="K546" s="28"/>
      <c r="L546" s="27"/>
      <c r="M546" s="28"/>
      <c r="N546" s="27">
        <v>60</v>
      </c>
      <c r="O546" s="28"/>
      <c r="P546" s="27"/>
      <c r="Q546" s="28"/>
      <c r="R546" s="27"/>
      <c r="S546" s="28"/>
      <c r="T546" s="27"/>
      <c r="U546" s="28"/>
      <c r="V546" s="27"/>
      <c r="W546" s="28"/>
      <c r="X546" s="27"/>
      <c r="Y546" s="28"/>
      <c r="Z546" s="27"/>
      <c r="AA546" s="28"/>
      <c r="AB546" s="27"/>
      <c r="AC546" s="28"/>
      <c r="AD546" s="27"/>
      <c r="AE546" s="28"/>
      <c r="AF546" s="44" t="s">
        <v>79</v>
      </c>
      <c r="AG546" s="44" t="s">
        <v>207</v>
      </c>
      <c r="AH546" s="145"/>
      <c r="AI546" s="145"/>
      <c r="AJ546" s="145"/>
      <c r="AK546" s="147"/>
      <c r="AQ546" s="145"/>
    </row>
    <row r="547" spans="1:43" s="10" customFormat="1">
      <c r="A547" s="32" t="s">
        <v>100</v>
      </c>
      <c r="B547" s="11" t="s">
        <v>68</v>
      </c>
      <c r="C547" s="11" t="s">
        <v>67</v>
      </c>
      <c r="D547" s="13"/>
      <c r="E547" s="15" t="s">
        <v>70</v>
      </c>
      <c r="F547" s="11" t="s">
        <v>71</v>
      </c>
      <c r="G547" s="11" t="s">
        <v>72</v>
      </c>
      <c r="H547" s="18" t="s">
        <v>96</v>
      </c>
      <c r="I547" s="18" t="s">
        <v>87</v>
      </c>
      <c r="J547" s="24"/>
      <c r="K547" s="25"/>
      <c r="L547" s="24">
        <v>322.5</v>
      </c>
      <c r="M547" s="25">
        <v>3.1</v>
      </c>
      <c r="N547" s="24"/>
      <c r="O547" s="25"/>
      <c r="P547" s="24"/>
      <c r="Q547" s="26"/>
      <c r="R547" s="24"/>
      <c r="S547" s="26"/>
      <c r="T547" s="24"/>
      <c r="U547" s="26"/>
      <c r="V547" s="24"/>
      <c r="W547" s="26"/>
      <c r="X547" s="24"/>
      <c r="Y547" s="26"/>
      <c r="Z547" s="24"/>
      <c r="AA547" s="26"/>
      <c r="AB547" s="24"/>
      <c r="AC547" s="26"/>
      <c r="AD547" s="24"/>
      <c r="AE547" s="26"/>
      <c r="AF547" s="11" t="s">
        <v>79</v>
      </c>
      <c r="AG547" s="11" t="s">
        <v>80</v>
      </c>
      <c r="AH547" s="18"/>
      <c r="AI547" s="21" t="s">
        <v>81</v>
      </c>
      <c r="AJ547" s="21"/>
      <c r="AK547" s="21"/>
      <c r="AL547" s="21" t="s">
        <v>82</v>
      </c>
      <c r="AM547" s="21"/>
      <c r="AN547" s="36">
        <v>3.1</v>
      </c>
      <c r="AO547" s="31"/>
      <c r="AP547" s="23"/>
      <c r="AQ547" s="21"/>
    </row>
    <row r="548" spans="1:43" s="10" customFormat="1">
      <c r="A548" s="32" t="s">
        <v>100</v>
      </c>
      <c r="B548" s="11" t="s">
        <v>68</v>
      </c>
      <c r="C548" s="11" t="s">
        <v>67</v>
      </c>
      <c r="D548" s="13"/>
      <c r="E548" s="15" t="s">
        <v>70</v>
      </c>
      <c r="F548" s="11" t="s">
        <v>71</v>
      </c>
      <c r="G548" s="11" t="s">
        <v>72</v>
      </c>
      <c r="H548" s="18" t="s">
        <v>108</v>
      </c>
      <c r="I548" s="18" t="s">
        <v>109</v>
      </c>
      <c r="J548" s="24">
        <v>430</v>
      </c>
      <c r="K548" s="25">
        <v>4.5</v>
      </c>
      <c r="L548" s="24">
        <v>345.72</v>
      </c>
      <c r="M548" s="26">
        <v>3.5</v>
      </c>
      <c r="N548" s="24">
        <v>178.45</v>
      </c>
      <c r="O548" s="25">
        <v>2</v>
      </c>
      <c r="P548" s="24">
        <v>87.612499999999997</v>
      </c>
      <c r="Q548" s="26">
        <v>1</v>
      </c>
      <c r="R548" s="24">
        <v>87.612499999999997</v>
      </c>
      <c r="S548" s="26">
        <v>1</v>
      </c>
      <c r="T548" s="24"/>
      <c r="U548" s="26"/>
      <c r="V548" s="24"/>
      <c r="W548" s="26"/>
      <c r="X548" s="24"/>
      <c r="Y548" s="26"/>
      <c r="Z548" s="24"/>
      <c r="AA548" s="26"/>
      <c r="AB548" s="24"/>
      <c r="AC548" s="26"/>
      <c r="AD548" s="24"/>
      <c r="AE548" s="26"/>
      <c r="AF548" s="29" t="s">
        <v>79</v>
      </c>
      <c r="AG548" s="11" t="s">
        <v>80</v>
      </c>
      <c r="AH548" s="18"/>
      <c r="AI548" s="21" t="s">
        <v>81</v>
      </c>
      <c r="AJ548" s="21"/>
      <c r="AK548" s="21"/>
      <c r="AL548" s="21" t="s">
        <v>112</v>
      </c>
      <c r="AM548" s="21"/>
      <c r="AN548" s="36">
        <v>12</v>
      </c>
      <c r="AO548" s="31"/>
      <c r="AP548" s="23" t="s">
        <v>112</v>
      </c>
      <c r="AQ548" s="21"/>
    </row>
    <row r="549" spans="1:43" s="20" customFormat="1">
      <c r="A549" s="32" t="s">
        <v>100</v>
      </c>
      <c r="B549" s="11" t="s">
        <v>68</v>
      </c>
      <c r="C549" s="11" t="s">
        <v>67</v>
      </c>
      <c r="D549" s="13"/>
      <c r="E549" s="15" t="s">
        <v>70</v>
      </c>
      <c r="F549" s="11" t="s">
        <v>71</v>
      </c>
      <c r="G549" s="11" t="s">
        <v>170</v>
      </c>
      <c r="H549" s="17" t="s">
        <v>176</v>
      </c>
      <c r="I549" s="18" t="s">
        <v>177</v>
      </c>
      <c r="J549" s="24"/>
      <c r="K549" s="25"/>
      <c r="L549" s="24">
        <v>515.65599999999995</v>
      </c>
      <c r="M549" s="25">
        <v>6.1</v>
      </c>
      <c r="N549" s="24"/>
      <c r="O549" s="25"/>
      <c r="P549" s="24"/>
      <c r="Q549" s="26"/>
      <c r="R549" s="24"/>
      <c r="S549" s="26"/>
      <c r="T549" s="24"/>
      <c r="U549" s="26"/>
      <c r="V549" s="24"/>
      <c r="W549" s="26"/>
      <c r="X549" s="24"/>
      <c r="Y549" s="26"/>
      <c r="Z549" s="24"/>
      <c r="AA549" s="26"/>
      <c r="AB549" s="24"/>
      <c r="AC549" s="26"/>
      <c r="AD549" s="24"/>
      <c r="AE549" s="26"/>
      <c r="AF549" s="29" t="s">
        <v>79</v>
      </c>
      <c r="AG549" s="11" t="s">
        <v>80</v>
      </c>
      <c r="AH549" s="18"/>
      <c r="AI549" s="21" t="s">
        <v>81</v>
      </c>
      <c r="AJ549" s="21"/>
      <c r="AK549" s="21"/>
      <c r="AL549" s="21" t="s">
        <v>82</v>
      </c>
      <c r="AM549" s="21"/>
      <c r="AN549" s="36">
        <v>6.1</v>
      </c>
      <c r="AO549" s="31"/>
      <c r="AP549" s="23"/>
      <c r="AQ549" s="21"/>
    </row>
    <row r="550" spans="1:43" s="20" customFormat="1">
      <c r="A550" s="32" t="s">
        <v>100</v>
      </c>
      <c r="B550" s="55" t="s">
        <v>322</v>
      </c>
      <c r="C550" s="46" t="s">
        <v>69</v>
      </c>
      <c r="D550" s="96" t="s">
        <v>112</v>
      </c>
      <c r="E550" s="43" t="s">
        <v>423</v>
      </c>
      <c r="F550" s="44" t="s">
        <v>298</v>
      </c>
      <c r="G550" s="44" t="s">
        <v>424</v>
      </c>
      <c r="H550" s="56" t="s">
        <v>425</v>
      </c>
      <c r="I550" s="56"/>
      <c r="J550" s="27">
        <v>0</v>
      </c>
      <c r="K550" s="28">
        <v>0</v>
      </c>
      <c r="L550" s="27">
        <v>306.89100000000002</v>
      </c>
      <c r="M550" s="28">
        <v>0</v>
      </c>
      <c r="N550" s="27">
        <v>0</v>
      </c>
      <c r="O550" s="28">
        <v>0</v>
      </c>
      <c r="P550" s="27">
        <v>306.89100000000002</v>
      </c>
      <c r="Q550" s="28">
        <v>0</v>
      </c>
      <c r="R550" s="27">
        <v>0</v>
      </c>
      <c r="S550" s="28">
        <v>0</v>
      </c>
      <c r="T550" s="27">
        <v>0</v>
      </c>
      <c r="U550" s="28">
        <v>0</v>
      </c>
      <c r="V550" s="27">
        <v>0</v>
      </c>
      <c r="W550" s="28">
        <v>0</v>
      </c>
      <c r="X550" s="27">
        <v>0</v>
      </c>
      <c r="Y550" s="28">
        <v>0</v>
      </c>
      <c r="Z550" s="27">
        <v>0</v>
      </c>
      <c r="AA550" s="28">
        <v>0</v>
      </c>
      <c r="AB550" s="27">
        <v>0</v>
      </c>
      <c r="AC550" s="28">
        <v>0</v>
      </c>
      <c r="AD550" s="27">
        <v>0</v>
      </c>
      <c r="AE550" s="28">
        <v>0</v>
      </c>
      <c r="AF550" s="44" t="s">
        <v>79</v>
      </c>
      <c r="AG550" s="44" t="s">
        <v>207</v>
      </c>
      <c r="AH550" s="43" t="s">
        <v>112</v>
      </c>
      <c r="AI550" s="43" t="s">
        <v>112</v>
      </c>
      <c r="AJ550" s="82"/>
      <c r="AK550" s="86" t="s">
        <v>112</v>
      </c>
      <c r="AL550" s="21"/>
      <c r="AM550" s="21"/>
      <c r="AN550" s="21"/>
      <c r="AO550" s="21"/>
      <c r="AP550" s="21"/>
      <c r="AQ550" s="20" t="s">
        <v>112</v>
      </c>
    </row>
    <row r="551" spans="1:43" s="20" customFormat="1">
      <c r="A551" s="10" t="s">
        <v>502</v>
      </c>
      <c r="B551" s="11" t="s">
        <v>488</v>
      </c>
      <c r="C551" s="19" t="s">
        <v>69</v>
      </c>
      <c r="D551" s="134"/>
      <c r="E551" s="19"/>
      <c r="F551" s="16" t="s">
        <v>71</v>
      </c>
      <c r="G551" s="16" t="s">
        <v>513</v>
      </c>
      <c r="H551" s="12" t="s">
        <v>514</v>
      </c>
      <c r="I551" s="12"/>
      <c r="J551" s="136">
        <v>129</v>
      </c>
      <c r="K551" s="137">
        <v>9.3000000000000007</v>
      </c>
      <c r="L551" s="136"/>
      <c r="M551" s="137"/>
      <c r="N551" s="136">
        <v>63</v>
      </c>
      <c r="O551" s="137">
        <v>4.5</v>
      </c>
      <c r="P551" s="119">
        <v>43</v>
      </c>
      <c r="Q551" s="120">
        <v>3.1</v>
      </c>
      <c r="R551" s="119"/>
      <c r="S551" s="120"/>
      <c r="T551" s="119"/>
      <c r="U551" s="120"/>
      <c r="V551" s="119"/>
      <c r="W551" s="120"/>
      <c r="X551" s="119"/>
      <c r="Y551" s="120"/>
      <c r="Z551" s="119"/>
      <c r="AA551" s="120"/>
      <c r="AB551" s="119"/>
      <c r="AC551" s="120"/>
      <c r="AD551" s="119"/>
      <c r="AE551" s="120"/>
      <c r="AF551" s="11" t="s">
        <v>261</v>
      </c>
      <c r="AG551" s="11" t="s">
        <v>80</v>
      </c>
      <c r="AH551" s="11"/>
      <c r="AI551" s="10"/>
      <c r="AJ551" s="10"/>
      <c r="AK551" s="124"/>
      <c r="AL551" s="124"/>
      <c r="AM551" s="124"/>
      <c r="AN551" s="124"/>
      <c r="AO551" s="124"/>
      <c r="AP551" s="124"/>
      <c r="AQ551" s="10"/>
    </row>
    <row r="552" spans="1:43" s="20" customFormat="1">
      <c r="A552" s="10" t="s">
        <v>502</v>
      </c>
      <c r="B552" s="11" t="s">
        <v>488</v>
      </c>
      <c r="C552" s="18" t="s">
        <v>69</v>
      </c>
      <c r="D552" s="70"/>
      <c r="E552" s="18"/>
      <c r="F552" s="11" t="s">
        <v>71</v>
      </c>
      <c r="G552" s="11" t="s">
        <v>72</v>
      </c>
      <c r="H552" s="21" t="s">
        <v>497</v>
      </c>
      <c r="I552" s="21"/>
      <c r="J552" s="119">
        <v>0</v>
      </c>
      <c r="K552" s="120">
        <v>0</v>
      </c>
      <c r="L552" s="119">
        <v>0</v>
      </c>
      <c r="M552" s="120">
        <v>0</v>
      </c>
      <c r="N552" s="119">
        <f>1461*1.075</f>
        <v>1570.575</v>
      </c>
      <c r="O552" s="120">
        <v>8.5</v>
      </c>
      <c r="P552" s="119">
        <f>1461*1.075</f>
        <v>1570.575</v>
      </c>
      <c r="Q552" s="120">
        <v>8.5</v>
      </c>
      <c r="R552" s="119"/>
      <c r="S552" s="120"/>
      <c r="T552" s="119"/>
      <c r="U552" s="120"/>
      <c r="V552" s="119"/>
      <c r="W552" s="120"/>
      <c r="X552" s="119"/>
      <c r="Y552" s="120"/>
      <c r="Z552" s="119"/>
      <c r="AA552" s="120"/>
      <c r="AB552" s="119"/>
      <c r="AC552" s="120"/>
      <c r="AD552" s="119"/>
      <c r="AE552" s="120"/>
      <c r="AF552" s="11" t="s">
        <v>79</v>
      </c>
      <c r="AG552" s="11" t="s">
        <v>80</v>
      </c>
      <c r="AH552" s="11" t="s">
        <v>491</v>
      </c>
      <c r="AI552" s="18" t="s">
        <v>492</v>
      </c>
      <c r="AJ552" s="18"/>
      <c r="AK552" s="124">
        <v>0.4</v>
      </c>
      <c r="AL552" s="124"/>
      <c r="AM552" s="124"/>
      <c r="AN552" s="124"/>
      <c r="AO552" s="124"/>
      <c r="AP552" s="124"/>
      <c r="AQ552" s="21" t="s">
        <v>494</v>
      </c>
    </row>
    <row r="553" spans="1:43" s="20" customFormat="1">
      <c r="A553" s="10" t="s">
        <v>502</v>
      </c>
      <c r="B553" s="11" t="s">
        <v>488</v>
      </c>
      <c r="C553" s="18" t="s">
        <v>69</v>
      </c>
      <c r="D553" s="70"/>
      <c r="E553" s="18"/>
      <c r="F553" s="11" t="s">
        <v>71</v>
      </c>
      <c r="G553" s="11" t="s">
        <v>170</v>
      </c>
      <c r="H553" s="21" t="s">
        <v>497</v>
      </c>
      <c r="I553" s="21"/>
      <c r="J553" s="119">
        <f>7000*1.075</f>
        <v>7525</v>
      </c>
      <c r="K553" s="120">
        <v>34</v>
      </c>
      <c r="L553" s="119">
        <f>3000*1.075</f>
        <v>3225</v>
      </c>
      <c r="M553" s="120">
        <v>14</v>
      </c>
      <c r="N553" s="119">
        <f>960*1.075</f>
        <v>1032</v>
      </c>
      <c r="O553" s="120">
        <v>5</v>
      </c>
      <c r="P553" s="119">
        <f>545*1.075</f>
        <v>585.875</v>
      </c>
      <c r="Q553" s="120">
        <v>3</v>
      </c>
      <c r="R553" s="119"/>
      <c r="S553" s="120"/>
      <c r="T553" s="119"/>
      <c r="U553" s="120"/>
      <c r="V553" s="119"/>
      <c r="W553" s="120"/>
      <c r="X553" s="119"/>
      <c r="Y553" s="120"/>
      <c r="Z553" s="119"/>
      <c r="AA553" s="120"/>
      <c r="AB553" s="119"/>
      <c r="AC553" s="120"/>
      <c r="AD553" s="119"/>
      <c r="AE553" s="120"/>
      <c r="AF553" s="11" t="s">
        <v>79</v>
      </c>
      <c r="AG553" s="11" t="s">
        <v>80</v>
      </c>
      <c r="AH553" s="11" t="s">
        <v>491</v>
      </c>
      <c r="AI553" s="18" t="s">
        <v>492</v>
      </c>
      <c r="AJ553" s="18"/>
      <c r="AK553" s="124">
        <v>1</v>
      </c>
      <c r="AL553" s="124"/>
      <c r="AM553" s="124"/>
      <c r="AN553" s="124"/>
      <c r="AO553" s="124"/>
      <c r="AP553" s="124"/>
      <c r="AQ553" s="21" t="s">
        <v>494</v>
      </c>
    </row>
    <row r="554" spans="1:43" s="20" customFormat="1">
      <c r="A554" s="10" t="s">
        <v>502</v>
      </c>
      <c r="B554" s="44" t="s">
        <v>530</v>
      </c>
      <c r="C554" s="46" t="s">
        <v>69</v>
      </c>
      <c r="D554" s="85"/>
      <c r="E554" s="143" t="s">
        <v>465</v>
      </c>
      <c r="F554" s="44" t="s">
        <v>298</v>
      </c>
      <c r="G554" s="44"/>
      <c r="H554" s="56" t="s">
        <v>769</v>
      </c>
      <c r="I554" s="144" t="s">
        <v>872</v>
      </c>
      <c r="J554" s="27">
        <v>118.976</v>
      </c>
      <c r="K554" s="28"/>
      <c r="L554" s="27"/>
      <c r="M554" s="28"/>
      <c r="N554" s="27">
        <v>118.976</v>
      </c>
      <c r="O554" s="28"/>
      <c r="P554" s="27"/>
      <c r="Q554" s="28"/>
      <c r="R554" s="27"/>
      <c r="S554" s="28"/>
      <c r="T554" s="27"/>
      <c r="U554" s="28"/>
      <c r="V554" s="27"/>
      <c r="W554" s="28"/>
      <c r="X554" s="27"/>
      <c r="Y554" s="28"/>
      <c r="Z554" s="27"/>
      <c r="AA554" s="28"/>
      <c r="AB554" s="27"/>
      <c r="AC554" s="28"/>
      <c r="AD554" s="27"/>
      <c r="AE554" s="28"/>
      <c r="AF554" s="44" t="s">
        <v>79</v>
      </c>
      <c r="AG554" s="44" t="s">
        <v>207</v>
      </c>
      <c r="AH554" s="145"/>
      <c r="AI554" s="145"/>
      <c r="AJ554" s="145"/>
      <c r="AK554" s="147"/>
      <c r="AQ554" s="145"/>
    </row>
    <row r="555" spans="1:43" s="20" customFormat="1">
      <c r="A555" s="10" t="s">
        <v>130</v>
      </c>
      <c r="B555" s="11" t="s">
        <v>68</v>
      </c>
      <c r="C555" s="11" t="s">
        <v>67</v>
      </c>
      <c r="D555" s="13"/>
      <c r="E555" s="15" t="s">
        <v>70</v>
      </c>
      <c r="F555" s="11" t="s">
        <v>71</v>
      </c>
      <c r="G555" s="11" t="s">
        <v>72</v>
      </c>
      <c r="H555" s="18" t="s">
        <v>108</v>
      </c>
      <c r="I555" s="18" t="s">
        <v>109</v>
      </c>
      <c r="J555" s="24"/>
      <c r="K555" s="25"/>
      <c r="L555" s="24">
        <v>510.625</v>
      </c>
      <c r="M555" s="25">
        <v>5.77</v>
      </c>
      <c r="N555" s="24"/>
      <c r="O555" s="25"/>
      <c r="P555" s="24">
        <v>215</v>
      </c>
      <c r="Q555" s="25">
        <v>2.4300000000000002</v>
      </c>
      <c r="R555" s="24"/>
      <c r="S555" s="26"/>
      <c r="T555" s="24"/>
      <c r="U555" s="26"/>
      <c r="V555" s="24"/>
      <c r="W555" s="26"/>
      <c r="X555" s="24"/>
      <c r="Y555" s="26"/>
      <c r="Z555" s="24"/>
      <c r="AA555" s="26"/>
      <c r="AB555" s="24"/>
      <c r="AC555" s="26"/>
      <c r="AD555" s="24"/>
      <c r="AE555" s="26"/>
      <c r="AF555" s="29" t="s">
        <v>79</v>
      </c>
      <c r="AG555" s="11" t="s">
        <v>80</v>
      </c>
      <c r="AH555" s="18"/>
      <c r="AI555" s="21" t="s">
        <v>81</v>
      </c>
      <c r="AJ555" s="21"/>
      <c r="AK555" s="21"/>
      <c r="AL555" s="21" t="s">
        <v>112</v>
      </c>
      <c r="AM555" s="21"/>
      <c r="AN555" s="36">
        <v>8.1999999999999993</v>
      </c>
      <c r="AO555" s="31"/>
      <c r="AP555" s="23" t="s">
        <v>112</v>
      </c>
      <c r="AQ555" s="21" t="s">
        <v>128</v>
      </c>
    </row>
    <row r="556" spans="1:43" s="20" customFormat="1">
      <c r="A556" s="10" t="s">
        <v>130</v>
      </c>
      <c r="B556" s="11" t="s">
        <v>68</v>
      </c>
      <c r="C556" s="11" t="s">
        <v>67</v>
      </c>
      <c r="D556" s="13"/>
      <c r="E556" s="15" t="s">
        <v>70</v>
      </c>
      <c r="F556" s="11" t="s">
        <v>71</v>
      </c>
      <c r="G556" s="11" t="s">
        <v>170</v>
      </c>
      <c r="H556" s="17" t="s">
        <v>176</v>
      </c>
      <c r="I556" s="18" t="s">
        <v>177</v>
      </c>
      <c r="J556" s="24">
        <v>1339.45</v>
      </c>
      <c r="K556" s="25">
        <v>14</v>
      </c>
      <c r="L556" s="24"/>
      <c r="M556" s="25"/>
      <c r="N556" s="24"/>
      <c r="O556" s="25"/>
      <c r="P556" s="24"/>
      <c r="Q556" s="26"/>
      <c r="R556" s="24"/>
      <c r="S556" s="26"/>
      <c r="T556" s="24"/>
      <c r="U556" s="26"/>
      <c r="V556" s="24"/>
      <c r="W556" s="26"/>
      <c r="X556" s="24"/>
      <c r="Y556" s="26"/>
      <c r="Z556" s="24"/>
      <c r="AA556" s="26"/>
      <c r="AB556" s="24"/>
      <c r="AC556" s="26"/>
      <c r="AD556" s="24"/>
      <c r="AE556" s="26"/>
      <c r="AF556" s="29" t="s">
        <v>79</v>
      </c>
      <c r="AG556" s="11" t="s">
        <v>80</v>
      </c>
      <c r="AH556" s="18"/>
      <c r="AI556" s="21" t="s">
        <v>81</v>
      </c>
      <c r="AJ556" s="21"/>
      <c r="AK556" s="21"/>
      <c r="AL556" s="21" t="s">
        <v>188</v>
      </c>
      <c r="AM556" s="21"/>
      <c r="AN556" s="36">
        <v>14</v>
      </c>
      <c r="AO556" s="31">
        <v>0.6</v>
      </c>
      <c r="AP556" s="23">
        <v>127.27272727272727</v>
      </c>
      <c r="AQ556" s="21"/>
    </row>
    <row r="557" spans="1:43" s="20" customFormat="1">
      <c r="A557" s="10" t="s">
        <v>130</v>
      </c>
      <c r="B557" s="11" t="s">
        <v>68</v>
      </c>
      <c r="C557" s="11" t="s">
        <v>67</v>
      </c>
      <c r="D557" s="13"/>
      <c r="E557" s="15" t="s">
        <v>70</v>
      </c>
      <c r="F557" s="11" t="s">
        <v>209</v>
      </c>
      <c r="G557" s="11" t="s">
        <v>170</v>
      </c>
      <c r="H557" s="17" t="s">
        <v>176</v>
      </c>
      <c r="I557" s="18" t="s">
        <v>177</v>
      </c>
      <c r="J557" s="24">
        <v>64.5</v>
      </c>
      <c r="K557" s="25"/>
      <c r="L557" s="24"/>
      <c r="M557" s="25"/>
      <c r="N557" s="24"/>
      <c r="O557" s="25"/>
      <c r="P557" s="24"/>
      <c r="Q557" s="25"/>
      <c r="R557" s="24"/>
      <c r="S557" s="26"/>
      <c r="T557" s="24"/>
      <c r="U557" s="26"/>
      <c r="V557" s="24"/>
      <c r="W557" s="26"/>
      <c r="X557" s="24"/>
      <c r="Y557" s="26"/>
      <c r="Z557" s="24"/>
      <c r="AA557" s="26"/>
      <c r="AB557" s="24"/>
      <c r="AC557" s="26"/>
      <c r="AD557" s="24"/>
      <c r="AE557" s="26"/>
      <c r="AF557" s="29" t="s">
        <v>79</v>
      </c>
      <c r="AG557" s="11" t="s">
        <v>207</v>
      </c>
      <c r="AH557" s="18"/>
      <c r="AI557" s="21" t="s">
        <v>81</v>
      </c>
      <c r="AJ557" s="21"/>
      <c r="AK557" s="21"/>
      <c r="AL557" s="21" t="s">
        <v>112</v>
      </c>
      <c r="AM557" s="21"/>
      <c r="AN557" s="36" t="s">
        <v>112</v>
      </c>
      <c r="AO557" s="31"/>
      <c r="AP557" s="23" t="s">
        <v>112</v>
      </c>
      <c r="AQ557" s="21"/>
    </row>
    <row r="558" spans="1:43" s="20" customFormat="1">
      <c r="A558" s="10" t="s">
        <v>130</v>
      </c>
      <c r="B558" s="16" t="s">
        <v>464</v>
      </c>
      <c r="C558" s="16" t="s">
        <v>69</v>
      </c>
      <c r="D558" s="102"/>
      <c r="E558" s="19" t="s">
        <v>484</v>
      </c>
      <c r="F558" s="16" t="s">
        <v>71</v>
      </c>
      <c r="G558" s="16" t="s">
        <v>289</v>
      </c>
      <c r="H558" s="32" t="s">
        <v>485</v>
      </c>
      <c r="I558" s="32"/>
      <c r="J558" s="104"/>
      <c r="K558" s="102"/>
      <c r="L558" s="104">
        <v>225.32499999999999</v>
      </c>
      <c r="M558" s="102">
        <v>11.9</v>
      </c>
      <c r="N558" s="104">
        <v>0</v>
      </c>
      <c r="O558" s="102"/>
      <c r="P558" s="104">
        <v>0</v>
      </c>
      <c r="Q558" s="102"/>
      <c r="R558" s="104"/>
      <c r="S558" s="102"/>
      <c r="T558" s="104"/>
      <c r="U558" s="102"/>
      <c r="V558" s="104"/>
      <c r="W558" s="102"/>
      <c r="X558" s="104"/>
      <c r="Y558" s="102"/>
      <c r="Z558" s="104"/>
      <c r="AA558" s="102"/>
      <c r="AB558" s="104"/>
      <c r="AC558" s="102"/>
      <c r="AD558" s="104"/>
      <c r="AE558" s="102"/>
      <c r="AF558" s="11" t="s">
        <v>261</v>
      </c>
      <c r="AG558" s="16" t="s">
        <v>80</v>
      </c>
      <c r="AP558" s="80"/>
    </row>
    <row r="559" spans="1:43" s="20" customFormat="1">
      <c r="A559" s="10" t="s">
        <v>130</v>
      </c>
      <c r="B559" s="44" t="s">
        <v>530</v>
      </c>
      <c r="C559" s="46" t="s">
        <v>69</v>
      </c>
      <c r="D559" s="85"/>
      <c r="E559" s="143" t="s">
        <v>465</v>
      </c>
      <c r="F559" s="44" t="s">
        <v>71</v>
      </c>
      <c r="G559" s="46" t="s">
        <v>72</v>
      </c>
      <c r="H559" s="56" t="s">
        <v>591</v>
      </c>
      <c r="I559" s="144" t="s">
        <v>630</v>
      </c>
      <c r="J559" s="27"/>
      <c r="K559" s="28"/>
      <c r="L559" s="27">
        <v>222.5</v>
      </c>
      <c r="M559" s="28">
        <v>1.5</v>
      </c>
      <c r="N559" s="27"/>
      <c r="O559" s="28"/>
      <c r="P559" s="27">
        <v>222.55</v>
      </c>
      <c r="Q559" s="28">
        <v>1.5</v>
      </c>
      <c r="R559" s="27"/>
      <c r="S559" s="28"/>
      <c r="T559" s="27"/>
      <c r="U559" s="28"/>
      <c r="V559" s="27"/>
      <c r="W559" s="28"/>
      <c r="X559" s="27"/>
      <c r="Y559" s="28"/>
      <c r="Z559" s="27"/>
      <c r="AA559" s="28"/>
      <c r="AB559" s="27"/>
      <c r="AC559" s="28"/>
      <c r="AD559" s="27"/>
      <c r="AE559" s="28"/>
      <c r="AF559" s="44" t="s">
        <v>79</v>
      </c>
      <c r="AG559" s="44" t="s">
        <v>80</v>
      </c>
      <c r="AH559" s="145"/>
      <c r="AI559" s="145" t="s">
        <v>593</v>
      </c>
      <c r="AJ559" s="146"/>
      <c r="AK559" s="147">
        <v>9600</v>
      </c>
      <c r="AQ559" s="145" t="s">
        <v>596</v>
      </c>
    </row>
    <row r="560" spans="1:43" s="20" customFormat="1">
      <c r="A560" s="10" t="s">
        <v>130</v>
      </c>
      <c r="B560" s="44" t="s">
        <v>530</v>
      </c>
      <c r="C560" s="46" t="s">
        <v>69</v>
      </c>
      <c r="D560" s="85"/>
      <c r="E560" s="143" t="s">
        <v>465</v>
      </c>
      <c r="F560" s="44" t="s">
        <v>298</v>
      </c>
      <c r="G560" s="44"/>
      <c r="H560" s="56" t="s">
        <v>769</v>
      </c>
      <c r="I560" s="144" t="s">
        <v>873</v>
      </c>
      <c r="J560" s="27">
        <v>170</v>
      </c>
      <c r="K560" s="28"/>
      <c r="L560" s="27"/>
      <c r="M560" s="28"/>
      <c r="N560" s="27">
        <v>170</v>
      </c>
      <c r="O560" s="28"/>
      <c r="P560" s="27"/>
      <c r="Q560" s="28"/>
      <c r="R560" s="27"/>
      <c r="S560" s="28"/>
      <c r="T560" s="27"/>
      <c r="U560" s="28"/>
      <c r="V560" s="27"/>
      <c r="W560" s="28"/>
      <c r="X560" s="27"/>
      <c r="Y560" s="28"/>
      <c r="Z560" s="27"/>
      <c r="AA560" s="28"/>
      <c r="AB560" s="27"/>
      <c r="AC560" s="28"/>
      <c r="AD560" s="27"/>
      <c r="AE560" s="28"/>
      <c r="AF560" s="44" t="s">
        <v>79</v>
      </c>
      <c r="AG560" s="44" t="s">
        <v>207</v>
      </c>
      <c r="AH560" s="145"/>
      <c r="AI560" s="145"/>
      <c r="AJ560" s="145"/>
      <c r="AK560" s="147"/>
      <c r="AL560" s="10"/>
      <c r="AM560" s="10"/>
      <c r="AN560" s="10"/>
      <c r="AO560" s="10"/>
      <c r="AP560" s="10"/>
      <c r="AQ560" s="145"/>
    </row>
    <row r="561" spans="1:43" s="20" customFormat="1">
      <c r="A561" s="10" t="s">
        <v>169</v>
      </c>
      <c r="B561" s="11" t="s">
        <v>68</v>
      </c>
      <c r="C561" s="11" t="s">
        <v>132</v>
      </c>
      <c r="D561" s="13">
        <v>0.71750000000000003</v>
      </c>
      <c r="E561" s="15" t="s">
        <v>70</v>
      </c>
      <c r="F561" s="11" t="s">
        <v>71</v>
      </c>
      <c r="G561" s="11" t="s">
        <v>72</v>
      </c>
      <c r="H561" s="18" t="s">
        <v>108</v>
      </c>
      <c r="I561" s="18" t="s">
        <v>109</v>
      </c>
      <c r="J561" s="24">
        <v>43.6</v>
      </c>
      <c r="K561" s="25">
        <v>0.03</v>
      </c>
      <c r="L561" s="24"/>
      <c r="M561" s="25"/>
      <c r="N561" s="24"/>
      <c r="O561" s="25"/>
      <c r="P561" s="24"/>
      <c r="Q561" s="25"/>
      <c r="R561" s="24">
        <v>43.6</v>
      </c>
      <c r="S561" s="26">
        <v>0.03</v>
      </c>
      <c r="T561" s="24">
        <v>43.6</v>
      </c>
      <c r="U561" s="26">
        <v>0.03</v>
      </c>
      <c r="V561" s="24"/>
      <c r="W561" s="26"/>
      <c r="X561" s="24"/>
      <c r="Y561" s="26"/>
      <c r="Z561" s="24"/>
      <c r="AA561" s="26"/>
      <c r="AB561" s="24"/>
      <c r="AC561" s="26"/>
      <c r="AD561" s="24"/>
      <c r="AE561" s="26"/>
      <c r="AF561" s="29" t="s">
        <v>79</v>
      </c>
      <c r="AG561" s="11" t="s">
        <v>80</v>
      </c>
      <c r="AH561" s="18"/>
      <c r="AI561" s="21" t="s">
        <v>90</v>
      </c>
      <c r="AJ561" s="21"/>
      <c r="AK561" s="21"/>
      <c r="AL561" s="21" t="s">
        <v>112</v>
      </c>
      <c r="AM561" s="21"/>
      <c r="AN561" s="36">
        <v>0.09</v>
      </c>
      <c r="AO561" s="31"/>
      <c r="AP561" s="23" t="s">
        <v>112</v>
      </c>
      <c r="AQ561" s="21" t="s">
        <v>128</v>
      </c>
    </row>
    <row r="562" spans="1:43" s="20" customFormat="1">
      <c r="A562" s="10" t="s">
        <v>169</v>
      </c>
      <c r="B562" s="44" t="s">
        <v>530</v>
      </c>
      <c r="C562" s="46" t="s">
        <v>132</v>
      </c>
      <c r="D562" s="85">
        <v>12.48</v>
      </c>
      <c r="E562" s="143" t="s">
        <v>465</v>
      </c>
      <c r="F562" s="44" t="s">
        <v>71</v>
      </c>
      <c r="G562" s="46" t="s">
        <v>72</v>
      </c>
      <c r="H562" s="56" t="s">
        <v>591</v>
      </c>
      <c r="I562" s="144" t="s">
        <v>724</v>
      </c>
      <c r="J562" s="27">
        <v>46</v>
      </c>
      <c r="K562" s="28">
        <v>0.03</v>
      </c>
      <c r="L562" s="27"/>
      <c r="M562" s="28"/>
      <c r="N562" s="27">
        <v>46</v>
      </c>
      <c r="O562" s="28">
        <v>0.03</v>
      </c>
      <c r="P562" s="27"/>
      <c r="Q562" s="28"/>
      <c r="R562" s="27"/>
      <c r="S562" s="28"/>
      <c r="T562" s="27">
        <v>38</v>
      </c>
      <c r="U562" s="28">
        <v>2.4E-2</v>
      </c>
      <c r="V562" s="27"/>
      <c r="W562" s="28"/>
      <c r="X562" s="27">
        <v>36.9</v>
      </c>
      <c r="Y562" s="28">
        <v>2.4E-2</v>
      </c>
      <c r="Z562" s="27"/>
      <c r="AA562" s="28"/>
      <c r="AB562" s="27">
        <v>19</v>
      </c>
      <c r="AC562" s="28">
        <v>1.2E-2</v>
      </c>
      <c r="AD562" s="27"/>
      <c r="AE562" s="28"/>
      <c r="AF562" s="44" t="s">
        <v>79</v>
      </c>
      <c r="AG562" s="44" t="s">
        <v>80</v>
      </c>
      <c r="AH562" s="145"/>
      <c r="AI562" s="145" t="s">
        <v>593</v>
      </c>
      <c r="AJ562" s="146" t="s">
        <v>617</v>
      </c>
      <c r="AK562" s="147">
        <v>383.99999999999994</v>
      </c>
      <c r="AQ562" s="145" t="s">
        <v>596</v>
      </c>
    </row>
    <row r="563" spans="1:43" s="20" customFormat="1">
      <c r="A563" s="10" t="s">
        <v>169</v>
      </c>
      <c r="B563" s="44" t="s">
        <v>530</v>
      </c>
      <c r="C563" s="46" t="s">
        <v>132</v>
      </c>
      <c r="D563" s="85"/>
      <c r="E563" s="143" t="s">
        <v>465</v>
      </c>
      <c r="F563" s="44" t="s">
        <v>298</v>
      </c>
      <c r="G563" s="44"/>
      <c r="H563" s="56" t="s">
        <v>769</v>
      </c>
      <c r="I563" s="144" t="s">
        <v>874</v>
      </c>
      <c r="J563" s="84">
        <v>65.52</v>
      </c>
      <c r="K563" s="28"/>
      <c r="L563" s="27"/>
      <c r="M563" s="28"/>
      <c r="N563" s="27">
        <v>65.52</v>
      </c>
      <c r="O563" s="28"/>
      <c r="P563" s="84"/>
      <c r="Q563" s="28"/>
      <c r="R563" s="27"/>
      <c r="S563" s="28"/>
      <c r="T563" s="27"/>
      <c r="U563" s="28"/>
      <c r="V563" s="27"/>
      <c r="W563" s="28"/>
      <c r="X563" s="27"/>
      <c r="Y563" s="28"/>
      <c r="Z563" s="27"/>
      <c r="AA563" s="28"/>
      <c r="AB563" s="27"/>
      <c r="AC563" s="28"/>
      <c r="AD563" s="27"/>
      <c r="AE563" s="28"/>
      <c r="AF563" s="44" t="s">
        <v>79</v>
      </c>
      <c r="AG563" s="44" t="s">
        <v>207</v>
      </c>
      <c r="AH563" s="145"/>
      <c r="AI563" s="145"/>
      <c r="AJ563" s="145"/>
      <c r="AK563" s="147"/>
      <c r="AQ563" s="145"/>
    </row>
    <row r="564" spans="1:43" s="20" customFormat="1">
      <c r="A564" s="20" t="s">
        <v>478</v>
      </c>
      <c r="B564" s="16" t="s">
        <v>464</v>
      </c>
      <c r="C564" s="16" t="s">
        <v>132</v>
      </c>
      <c r="D564" s="102"/>
      <c r="E564" s="19" t="s">
        <v>465</v>
      </c>
      <c r="F564" s="16" t="s">
        <v>203</v>
      </c>
      <c r="G564" s="16" t="s">
        <v>267</v>
      </c>
      <c r="H564" s="32" t="s">
        <v>378</v>
      </c>
      <c r="I564" s="32"/>
      <c r="J564" s="104"/>
      <c r="K564" s="102"/>
      <c r="L564" s="104">
        <v>600</v>
      </c>
      <c r="M564" s="102">
        <v>4</v>
      </c>
      <c r="N564" s="104"/>
      <c r="O564" s="102"/>
      <c r="P564" s="104"/>
      <c r="Q564" s="102"/>
      <c r="R564" s="104"/>
      <c r="S564" s="102"/>
      <c r="T564" s="104"/>
      <c r="U564" s="102"/>
      <c r="V564" s="104"/>
      <c r="W564" s="102"/>
      <c r="X564" s="104"/>
      <c r="Y564" s="102"/>
      <c r="Z564" s="104"/>
      <c r="AA564" s="102"/>
      <c r="AB564" s="104"/>
      <c r="AC564" s="102"/>
      <c r="AD564" s="104"/>
      <c r="AE564" s="102"/>
      <c r="AF564" s="11" t="s">
        <v>79</v>
      </c>
      <c r="AG564" s="16" t="s">
        <v>207</v>
      </c>
      <c r="AP564" s="80"/>
    </row>
    <row r="565" spans="1:43" s="20" customFormat="1">
      <c r="A565" s="20" t="s">
        <v>478</v>
      </c>
      <c r="B565" s="16" t="s">
        <v>464</v>
      </c>
      <c r="C565" s="16" t="s">
        <v>132</v>
      </c>
      <c r="D565" s="102"/>
      <c r="E565" s="19" t="s">
        <v>465</v>
      </c>
      <c r="F565" s="16" t="s">
        <v>203</v>
      </c>
      <c r="G565" s="16" t="s">
        <v>267</v>
      </c>
      <c r="H565" s="32" t="s">
        <v>111</v>
      </c>
      <c r="I565" s="32"/>
      <c r="J565" s="104">
        <v>120</v>
      </c>
      <c r="K565" s="102">
        <v>1.2979351032448381</v>
      </c>
      <c r="L565" s="104">
        <v>0</v>
      </c>
      <c r="M565" s="102"/>
      <c r="N565" s="104">
        <v>120</v>
      </c>
      <c r="O565" s="102">
        <v>1.2979351032448381</v>
      </c>
      <c r="P565" s="104"/>
      <c r="Q565" s="102"/>
      <c r="R565" s="104"/>
      <c r="S565" s="102"/>
      <c r="T565" s="104"/>
      <c r="U565" s="102"/>
      <c r="V565" s="104"/>
      <c r="W565" s="102"/>
      <c r="X565" s="104"/>
      <c r="Y565" s="102"/>
      <c r="Z565" s="104"/>
      <c r="AA565" s="102"/>
      <c r="AB565" s="104"/>
      <c r="AC565" s="102"/>
      <c r="AD565" s="104"/>
      <c r="AE565" s="102"/>
      <c r="AF565" s="11" t="s">
        <v>79</v>
      </c>
      <c r="AG565" s="16" t="s">
        <v>207</v>
      </c>
      <c r="AP565" s="80"/>
    </row>
    <row r="566" spans="1:43" s="10" customFormat="1">
      <c r="A566" s="20" t="s">
        <v>478</v>
      </c>
      <c r="B566" s="16" t="s">
        <v>464</v>
      </c>
      <c r="C566" s="16" t="s">
        <v>132</v>
      </c>
      <c r="D566" s="102"/>
      <c r="E566" s="19" t="s">
        <v>465</v>
      </c>
      <c r="F566" s="16" t="s">
        <v>203</v>
      </c>
      <c r="G566" s="16" t="s">
        <v>72</v>
      </c>
      <c r="H566" s="32" t="s">
        <v>111</v>
      </c>
      <c r="I566" s="32"/>
      <c r="J566" s="104">
        <v>60</v>
      </c>
      <c r="K566" s="25">
        <v>0.64896755162241904</v>
      </c>
      <c r="L566" s="104">
        <v>0</v>
      </c>
      <c r="M566" s="102"/>
      <c r="N566" s="104">
        <v>80</v>
      </c>
      <c r="O566" s="25">
        <v>0.86529006882989201</v>
      </c>
      <c r="P566" s="104"/>
      <c r="Q566" s="25"/>
      <c r="R566" s="27">
        <v>190</v>
      </c>
      <c r="S566" s="25">
        <v>2.0550639134709936</v>
      </c>
      <c r="T566" s="27"/>
      <c r="U566" s="28"/>
      <c r="V566" s="27"/>
      <c r="W566" s="28"/>
      <c r="X566" s="27"/>
      <c r="Y566" s="28"/>
      <c r="Z566" s="27">
        <v>26</v>
      </c>
      <c r="AA566" s="25">
        <v>0.28121927236971489</v>
      </c>
      <c r="AB566" s="27"/>
      <c r="AC566" s="28"/>
      <c r="AD566" s="27"/>
      <c r="AE566" s="28"/>
      <c r="AF566" s="11" t="s">
        <v>79</v>
      </c>
      <c r="AG566" s="16" t="s">
        <v>80</v>
      </c>
      <c r="AH566" s="21"/>
      <c r="AI566" s="21"/>
      <c r="AJ566" s="21"/>
      <c r="AK566" s="21"/>
      <c r="AL566" s="115"/>
      <c r="AM566" s="12"/>
      <c r="AN566" s="115"/>
      <c r="AO566" s="115"/>
      <c r="AP566" s="12"/>
      <c r="AQ566" s="21"/>
    </row>
    <row r="567" spans="1:43" s="10" customFormat="1">
      <c r="A567" s="20" t="s">
        <v>478</v>
      </c>
      <c r="B567" s="16" t="s">
        <v>464</v>
      </c>
      <c r="C567" s="16" t="s">
        <v>132</v>
      </c>
      <c r="D567" s="102"/>
      <c r="E567" s="19" t="s">
        <v>465</v>
      </c>
      <c r="F567" s="16" t="s">
        <v>209</v>
      </c>
      <c r="G567" s="16" t="s">
        <v>267</v>
      </c>
      <c r="H567" s="32" t="s">
        <v>378</v>
      </c>
      <c r="I567" s="32"/>
      <c r="J567" s="104">
        <v>33.9</v>
      </c>
      <c r="K567" s="102"/>
      <c r="L567" s="104"/>
      <c r="M567" s="102"/>
      <c r="N567" s="104"/>
      <c r="O567" s="102"/>
      <c r="P567" s="104"/>
      <c r="Q567" s="102"/>
      <c r="R567" s="104"/>
      <c r="S567" s="102"/>
      <c r="T567" s="104"/>
      <c r="U567" s="102"/>
      <c r="V567" s="104"/>
      <c r="W567" s="102"/>
      <c r="X567" s="104"/>
      <c r="Y567" s="102"/>
      <c r="Z567" s="104"/>
      <c r="AA567" s="102"/>
      <c r="AB567" s="104"/>
      <c r="AC567" s="102"/>
      <c r="AD567" s="104"/>
      <c r="AE567" s="102"/>
      <c r="AF567" s="11" t="s">
        <v>79</v>
      </c>
      <c r="AG567" s="16" t="s">
        <v>207</v>
      </c>
      <c r="AH567" s="20"/>
      <c r="AI567" s="20"/>
      <c r="AJ567" s="20"/>
      <c r="AK567" s="20"/>
      <c r="AL567" s="20"/>
      <c r="AM567" s="20"/>
      <c r="AN567" s="20"/>
      <c r="AO567" s="20"/>
      <c r="AP567" s="80"/>
      <c r="AQ567" s="20"/>
    </row>
    <row r="568" spans="1:43" s="10" customFormat="1">
      <c r="A568" s="20" t="s">
        <v>478</v>
      </c>
      <c r="B568" s="44" t="s">
        <v>530</v>
      </c>
      <c r="C568" s="46" t="s">
        <v>132</v>
      </c>
      <c r="D568" s="85"/>
      <c r="E568" s="143" t="s">
        <v>465</v>
      </c>
      <c r="F568" s="44" t="s">
        <v>298</v>
      </c>
      <c r="G568" s="44"/>
      <c r="H568" s="56" t="s">
        <v>769</v>
      </c>
      <c r="I568" s="144" t="s">
        <v>875</v>
      </c>
      <c r="J568" s="84"/>
      <c r="K568" s="28"/>
      <c r="L568" s="27">
        <v>148.24199999999999</v>
      </c>
      <c r="M568" s="28"/>
      <c r="N568" s="27"/>
      <c r="O568" s="28"/>
      <c r="P568" s="84">
        <v>148.24199999999999</v>
      </c>
      <c r="Q568" s="28"/>
      <c r="R568" s="27"/>
      <c r="S568" s="28"/>
      <c r="T568" s="84"/>
      <c r="U568" s="28"/>
      <c r="V568" s="27"/>
      <c r="W568" s="28"/>
      <c r="X568" s="84"/>
      <c r="Y568" s="28"/>
      <c r="Z568" s="27"/>
      <c r="AA568" s="28"/>
      <c r="AB568" s="84"/>
      <c r="AC568" s="28"/>
      <c r="AD568" s="27"/>
      <c r="AE568" s="28"/>
      <c r="AF568" s="44" t="s">
        <v>79</v>
      </c>
      <c r="AG568" s="44" t="s">
        <v>207</v>
      </c>
      <c r="AH568" s="145"/>
      <c r="AI568" s="145"/>
      <c r="AJ568" s="145"/>
      <c r="AK568" s="147"/>
      <c r="AL568" s="20"/>
      <c r="AM568" s="20"/>
      <c r="AN568" s="20"/>
      <c r="AO568" s="20"/>
      <c r="AP568" s="20"/>
      <c r="AQ568" s="145"/>
    </row>
    <row r="569" spans="1:43">
      <c r="C569" s="50"/>
      <c r="D569" s="85"/>
      <c r="AF569" s="50"/>
      <c r="AG569" s="50"/>
      <c r="AH569" s="50"/>
      <c r="AI569" s="50"/>
      <c r="AJ569" s="50"/>
    </row>
    <row r="570" spans="1:43">
      <c r="C570" s="50"/>
      <c r="D570" s="85"/>
      <c r="AF570" s="50"/>
      <c r="AG570" s="50"/>
      <c r="AH570" s="50"/>
      <c r="AI570" s="50"/>
      <c r="AJ570" s="50"/>
    </row>
    <row r="571" spans="1:43">
      <c r="C571" s="50"/>
      <c r="D571" s="85"/>
      <c r="AF571" s="50"/>
      <c r="AG571" s="50"/>
      <c r="AH571" s="50"/>
      <c r="AI571" s="50"/>
      <c r="AJ571" s="50"/>
    </row>
    <row r="572" spans="1:43">
      <c r="C572" s="50"/>
      <c r="D572" s="85"/>
      <c r="AF572" s="50"/>
      <c r="AG572" s="50"/>
      <c r="AH572" s="50"/>
      <c r="AI572" s="50"/>
      <c r="AJ572" s="50"/>
    </row>
    <row r="573" spans="1:43">
      <c r="C573" s="50"/>
      <c r="D573" s="85"/>
      <c r="AF573" s="50"/>
      <c r="AG573" s="50"/>
      <c r="AH573" s="50"/>
      <c r="AI573" s="50"/>
      <c r="AJ573" s="50"/>
    </row>
    <row r="574" spans="1:43">
      <c r="AF574" s="50"/>
      <c r="AG574" s="50"/>
      <c r="AH574" s="50"/>
      <c r="AI574" s="50"/>
      <c r="AJ574" s="50"/>
    </row>
    <row r="575" spans="1:43">
      <c r="AF575" s="50"/>
      <c r="AG575" s="50"/>
      <c r="AH575" s="50"/>
      <c r="AI575" s="50"/>
      <c r="AJ575" s="50"/>
    </row>
  </sheetData>
  <sortState ref="A2:AQ568">
    <sortCondition ref="A2:A568"/>
  </sortState>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Y568"/>
  <sheetViews>
    <sheetView zoomScale="71" zoomScaleNormal="71" workbookViewId="0">
      <pane ySplit="1092" topLeftCell="A82" activePane="bottomLeft"/>
      <selection pane="bottomLeft" activeCell="L93" sqref="L93"/>
    </sheetView>
  </sheetViews>
  <sheetFormatPr defaultRowHeight="10.199999999999999"/>
  <cols>
    <col min="1" max="1" width="17.1640625" style="50" customWidth="1"/>
    <col min="2" max="2" width="8.1640625" style="46" customWidth="1"/>
    <col min="3" max="3" width="8.5" style="50" customWidth="1"/>
    <col min="4" max="4" width="13.6640625" style="85" customWidth="1"/>
    <col min="5" max="5" width="10.5" style="85" customWidth="1"/>
    <col min="6" max="6" width="7.5" style="46" customWidth="1"/>
    <col min="7" max="7" width="9.83203125" style="46" customWidth="1"/>
    <col min="8" max="8" width="14.1640625" style="46" customWidth="1"/>
    <col min="9" max="9" width="12.83203125" style="50" customWidth="1"/>
    <col min="10" max="10" width="10.6640625" style="50" customWidth="1"/>
    <col min="11" max="11" width="13.83203125" style="50" customWidth="1"/>
    <col min="12" max="12" width="10.5" style="50" customWidth="1"/>
    <col min="13" max="13" width="22" style="84" customWidth="1"/>
    <col min="14" max="14" width="10.33203125" style="216" customWidth="1"/>
    <col min="15" max="15" width="7.83203125" style="85" customWidth="1"/>
    <col min="16" max="16" width="7.6640625" style="216" customWidth="1"/>
    <col min="17" max="17" width="7.83203125" style="85" customWidth="1"/>
    <col min="18" max="18" width="7.6640625" style="216" customWidth="1"/>
    <col min="19" max="19" width="7.83203125" style="85" customWidth="1"/>
    <col min="20" max="20" width="7.6640625" style="216" customWidth="1"/>
    <col min="21" max="21" width="7.83203125" style="85" customWidth="1"/>
    <col min="22" max="22" width="7.6640625" style="216" customWidth="1"/>
    <col min="23" max="23" width="7.83203125" style="85" customWidth="1"/>
    <col min="24" max="24" width="7.6640625" style="216" customWidth="1"/>
    <col min="25" max="25" width="7.83203125" style="85" customWidth="1"/>
    <col min="26" max="26" width="7.6640625" style="216" customWidth="1"/>
    <col min="27" max="27" width="7.83203125" style="85" customWidth="1"/>
    <col min="28" max="28" width="7.6640625" style="216" customWidth="1"/>
    <col min="29" max="29" width="7.83203125" style="85" customWidth="1"/>
    <col min="30" max="30" width="7.6640625" style="216" customWidth="1"/>
    <col min="31" max="31" width="7.83203125" style="85" customWidth="1"/>
    <col min="32" max="32" width="7.6640625" style="216" customWidth="1"/>
    <col min="33" max="33" width="7.83203125" style="85" customWidth="1"/>
    <col min="34" max="34" width="7.6640625" style="216" customWidth="1"/>
    <col min="35" max="35" width="7.83203125" style="85" customWidth="1"/>
    <col min="36" max="36" width="10.1640625" style="215" customWidth="1"/>
    <col min="37" max="37" width="10.1640625" style="151" customWidth="1"/>
    <col min="38" max="40" width="9.33203125" style="46"/>
    <col min="41" max="41" width="10.6640625" style="50" customWidth="1"/>
    <col min="42" max="42" width="9.33203125" style="50"/>
    <col min="43" max="43" width="9.33203125" style="93"/>
    <col min="44" max="46" width="9.33203125" style="50"/>
    <col min="47" max="47" width="13.6640625" style="151" customWidth="1"/>
    <col min="48" max="48" width="12.83203125" style="50" customWidth="1"/>
    <col min="49" max="212" width="9.33203125" style="50"/>
    <col min="213" max="213" width="17.1640625" style="50" customWidth="1"/>
    <col min="214" max="214" width="0" style="50" hidden="1" customWidth="1"/>
    <col min="215" max="215" width="8.1640625" style="50" customWidth="1"/>
    <col min="216" max="216" width="7.83203125" style="50" customWidth="1"/>
    <col min="217" max="217" width="7.33203125" style="50" customWidth="1"/>
    <col min="218" max="218" width="0" style="50" hidden="1" customWidth="1"/>
    <col min="219" max="219" width="10.1640625" style="50" customWidth="1"/>
    <col min="220" max="220" width="7.6640625" style="50" customWidth="1"/>
    <col min="221" max="222" width="0" style="50" hidden="1" customWidth="1"/>
    <col min="223" max="223" width="7.5" style="50" customWidth="1"/>
    <col min="224" max="224" width="0" style="50" hidden="1" customWidth="1"/>
    <col min="225" max="225" width="9.83203125" style="50" customWidth="1"/>
    <col min="226" max="226" width="14.1640625" style="50" customWidth="1"/>
    <col min="227" max="227" width="12.83203125" style="50" customWidth="1"/>
    <col min="228" max="228" width="10.6640625" style="50" customWidth="1"/>
    <col min="229" max="229" width="13.83203125" style="50" customWidth="1"/>
    <col min="230" max="230" width="10.5" style="50" customWidth="1"/>
    <col min="231" max="231" width="20.83203125" style="50" customWidth="1"/>
    <col min="232" max="232" width="8.6640625" style="50" customWidth="1"/>
    <col min="233" max="233" width="20.83203125" style="50" customWidth="1"/>
    <col min="234" max="234" width="11.5" style="50" customWidth="1"/>
    <col min="235" max="235" width="10.5" style="50" customWidth="1"/>
    <col min="236" max="246" width="5.6640625" style="50" customWidth="1"/>
    <col min="247" max="248" width="9.1640625" style="50" customWidth="1"/>
    <col min="249" max="258" width="7.6640625" style="50" customWidth="1"/>
    <col min="259" max="280" width="7.83203125" style="50" customWidth="1"/>
    <col min="281" max="281" width="8.6640625" style="50" customWidth="1"/>
    <col min="282" max="282" width="7.83203125" style="50" customWidth="1"/>
    <col min="283" max="283" width="9.5" style="50" customWidth="1"/>
    <col min="284" max="284" width="9.1640625" style="50" customWidth="1"/>
    <col min="285" max="286" width="8.5" style="50" customWidth="1"/>
    <col min="287" max="287" width="9.1640625" style="50" customWidth="1"/>
    <col min="288" max="288" width="8.5" style="50" customWidth="1"/>
    <col min="289" max="290" width="10.1640625" style="50" customWidth="1"/>
    <col min="291" max="294" width="9.33203125" style="50"/>
    <col min="295" max="295" width="12.5" style="50" customWidth="1"/>
    <col min="296" max="296" width="38.6640625" style="50" customWidth="1"/>
    <col min="297" max="297" width="9.33203125" style="50"/>
    <col min="298" max="298" width="10.6640625" style="50" customWidth="1"/>
    <col min="299" max="303" width="9.33203125" style="50"/>
    <col min="304" max="304" width="12.83203125" style="50" customWidth="1"/>
    <col min="305" max="468" width="9.33203125" style="50"/>
    <col min="469" max="469" width="17.1640625" style="50" customWidth="1"/>
    <col min="470" max="470" width="0" style="50" hidden="1" customWidth="1"/>
    <col min="471" max="471" width="8.1640625" style="50" customWidth="1"/>
    <col min="472" max="472" width="7.83203125" style="50" customWidth="1"/>
    <col min="473" max="473" width="7.33203125" style="50" customWidth="1"/>
    <col min="474" max="474" width="0" style="50" hidden="1" customWidth="1"/>
    <col min="475" max="475" width="10.1640625" style="50" customWidth="1"/>
    <col min="476" max="476" width="7.6640625" style="50" customWidth="1"/>
    <col min="477" max="478" width="0" style="50" hidden="1" customWidth="1"/>
    <col min="479" max="479" width="7.5" style="50" customWidth="1"/>
    <col min="480" max="480" width="0" style="50" hidden="1" customWidth="1"/>
    <col min="481" max="481" width="9.83203125" style="50" customWidth="1"/>
    <col min="482" max="482" width="14.1640625" style="50" customWidth="1"/>
    <col min="483" max="483" width="12.83203125" style="50" customWidth="1"/>
    <col min="484" max="484" width="10.6640625" style="50" customWidth="1"/>
    <col min="485" max="485" width="13.83203125" style="50" customWidth="1"/>
    <col min="486" max="486" width="10.5" style="50" customWidth="1"/>
    <col min="487" max="487" width="20.83203125" style="50" customWidth="1"/>
    <col min="488" max="488" width="8.6640625" style="50" customWidth="1"/>
    <col min="489" max="489" width="20.83203125" style="50" customWidth="1"/>
    <col min="490" max="490" width="11.5" style="50" customWidth="1"/>
    <col min="491" max="491" width="10.5" style="50" customWidth="1"/>
    <col min="492" max="502" width="5.6640625" style="50" customWidth="1"/>
    <col min="503" max="504" width="9.1640625" style="50" customWidth="1"/>
    <col min="505" max="514" width="7.6640625" style="50" customWidth="1"/>
    <col min="515" max="536" width="7.83203125" style="50" customWidth="1"/>
    <col min="537" max="537" width="8.6640625" style="50" customWidth="1"/>
    <col min="538" max="538" width="7.83203125" style="50" customWidth="1"/>
    <col min="539" max="539" width="9.5" style="50" customWidth="1"/>
    <col min="540" max="540" width="9.1640625" style="50" customWidth="1"/>
    <col min="541" max="542" width="8.5" style="50" customWidth="1"/>
    <col min="543" max="543" width="9.1640625" style="50" customWidth="1"/>
    <col min="544" max="544" width="8.5" style="50" customWidth="1"/>
    <col min="545" max="546" width="10.1640625" style="50" customWidth="1"/>
    <col min="547" max="550" width="9.33203125" style="50"/>
    <col min="551" max="551" width="12.5" style="50" customWidth="1"/>
    <col min="552" max="552" width="38.6640625" style="50" customWidth="1"/>
    <col min="553" max="553" width="9.33203125" style="50"/>
    <col min="554" max="554" width="10.6640625" style="50" customWidth="1"/>
    <col min="555" max="559" width="9.33203125" style="50"/>
    <col min="560" max="560" width="12.83203125" style="50" customWidth="1"/>
    <col min="561" max="724" width="9.33203125" style="50"/>
    <col min="725" max="725" width="17.1640625" style="50" customWidth="1"/>
    <col min="726" max="726" width="0" style="50" hidden="1" customWidth="1"/>
    <col min="727" max="727" width="8.1640625" style="50" customWidth="1"/>
    <col min="728" max="728" width="7.83203125" style="50" customWidth="1"/>
    <col min="729" max="729" width="7.33203125" style="50" customWidth="1"/>
    <col min="730" max="730" width="0" style="50" hidden="1" customWidth="1"/>
    <col min="731" max="731" width="10.1640625" style="50" customWidth="1"/>
    <col min="732" max="732" width="7.6640625" style="50" customWidth="1"/>
    <col min="733" max="734" width="0" style="50" hidden="1" customWidth="1"/>
    <col min="735" max="735" width="7.5" style="50" customWidth="1"/>
    <col min="736" max="736" width="0" style="50" hidden="1" customWidth="1"/>
    <col min="737" max="737" width="9.83203125" style="50" customWidth="1"/>
    <col min="738" max="738" width="14.1640625" style="50" customWidth="1"/>
    <col min="739" max="739" width="12.83203125" style="50" customWidth="1"/>
    <col min="740" max="740" width="10.6640625" style="50" customWidth="1"/>
    <col min="741" max="741" width="13.83203125" style="50" customWidth="1"/>
    <col min="742" max="742" width="10.5" style="50" customWidth="1"/>
    <col min="743" max="743" width="20.83203125" style="50" customWidth="1"/>
    <col min="744" max="744" width="8.6640625" style="50" customWidth="1"/>
    <col min="745" max="745" width="20.83203125" style="50" customWidth="1"/>
    <col min="746" max="746" width="11.5" style="50" customWidth="1"/>
    <col min="747" max="747" width="10.5" style="50" customWidth="1"/>
    <col min="748" max="758" width="5.6640625" style="50" customWidth="1"/>
    <col min="759" max="760" width="9.1640625" style="50" customWidth="1"/>
    <col min="761" max="770" width="7.6640625" style="50" customWidth="1"/>
    <col min="771" max="792" width="7.83203125" style="50" customWidth="1"/>
    <col min="793" max="793" width="8.6640625" style="50" customWidth="1"/>
    <col min="794" max="794" width="7.83203125" style="50" customWidth="1"/>
    <col min="795" max="795" width="9.5" style="50" customWidth="1"/>
    <col min="796" max="796" width="9.1640625" style="50" customWidth="1"/>
    <col min="797" max="798" width="8.5" style="50" customWidth="1"/>
    <col min="799" max="799" width="9.1640625" style="50" customWidth="1"/>
    <col min="800" max="800" width="8.5" style="50" customWidth="1"/>
    <col min="801" max="802" width="10.1640625" style="50" customWidth="1"/>
    <col min="803" max="806" width="9.33203125" style="50"/>
    <col min="807" max="807" width="12.5" style="50" customWidth="1"/>
    <col min="808" max="808" width="38.6640625" style="50" customWidth="1"/>
    <col min="809" max="809" width="9.33203125" style="50"/>
    <col min="810" max="810" width="10.6640625" style="50" customWidth="1"/>
    <col min="811" max="815" width="9.33203125" style="50"/>
    <col min="816" max="816" width="12.83203125" style="50" customWidth="1"/>
    <col min="817" max="980" width="9.33203125" style="50"/>
    <col min="981" max="981" width="17.1640625" style="50" customWidth="1"/>
    <col min="982" max="982" width="0" style="50" hidden="1" customWidth="1"/>
    <col min="983" max="983" width="8.1640625" style="50" customWidth="1"/>
    <col min="984" max="984" width="7.83203125" style="50" customWidth="1"/>
    <col min="985" max="985" width="7.33203125" style="50" customWidth="1"/>
    <col min="986" max="986" width="0" style="50" hidden="1" customWidth="1"/>
    <col min="987" max="987" width="10.1640625" style="50" customWidth="1"/>
    <col min="988" max="988" width="7.6640625" style="50" customWidth="1"/>
    <col min="989" max="990" width="0" style="50" hidden="1" customWidth="1"/>
    <col min="991" max="991" width="7.5" style="50" customWidth="1"/>
    <col min="992" max="992" width="0" style="50" hidden="1" customWidth="1"/>
    <col min="993" max="993" width="9.83203125" style="50" customWidth="1"/>
    <col min="994" max="994" width="14.1640625" style="50" customWidth="1"/>
    <col min="995" max="995" width="12.83203125" style="50" customWidth="1"/>
    <col min="996" max="996" width="10.6640625" style="50" customWidth="1"/>
    <col min="997" max="997" width="13.83203125" style="50" customWidth="1"/>
    <col min="998" max="998" width="10.5" style="50" customWidth="1"/>
    <col min="999" max="999" width="20.83203125" style="50" customWidth="1"/>
    <col min="1000" max="1000" width="8.6640625" style="50" customWidth="1"/>
    <col min="1001" max="1001" width="20.83203125" style="50" customWidth="1"/>
    <col min="1002" max="1002" width="11.5" style="50" customWidth="1"/>
    <col min="1003" max="1003" width="10.5" style="50" customWidth="1"/>
    <col min="1004" max="1014" width="5.6640625" style="50" customWidth="1"/>
    <col min="1015" max="1016" width="9.1640625" style="50" customWidth="1"/>
    <col min="1017" max="1026" width="7.6640625" style="50" customWidth="1"/>
    <col min="1027" max="1048" width="7.83203125" style="50" customWidth="1"/>
    <col min="1049" max="1049" width="8.6640625" style="50" customWidth="1"/>
    <col min="1050" max="1050" width="7.83203125" style="50" customWidth="1"/>
    <col min="1051" max="1051" width="9.5" style="50" customWidth="1"/>
    <col min="1052" max="1052" width="9.1640625" style="50" customWidth="1"/>
    <col min="1053" max="1054" width="8.5" style="50" customWidth="1"/>
    <col min="1055" max="1055" width="9.1640625" style="50" customWidth="1"/>
    <col min="1056" max="1056" width="8.5" style="50" customWidth="1"/>
    <col min="1057" max="1058" width="10.1640625" style="50" customWidth="1"/>
    <col min="1059" max="1062" width="9.33203125" style="50"/>
    <col min="1063" max="1063" width="12.5" style="50" customWidth="1"/>
    <col min="1064" max="1064" width="38.6640625" style="50" customWidth="1"/>
    <col min="1065" max="1065" width="9.33203125" style="50"/>
    <col min="1066" max="1066" width="10.6640625" style="50" customWidth="1"/>
    <col min="1067" max="1071" width="9.33203125" style="50"/>
    <col min="1072" max="1072" width="12.83203125" style="50" customWidth="1"/>
    <col min="1073" max="1236" width="9.33203125" style="50"/>
    <col min="1237" max="1237" width="17.1640625" style="50" customWidth="1"/>
    <col min="1238" max="1238" width="0" style="50" hidden="1" customWidth="1"/>
    <col min="1239" max="1239" width="8.1640625" style="50" customWidth="1"/>
    <col min="1240" max="1240" width="7.83203125" style="50" customWidth="1"/>
    <col min="1241" max="1241" width="7.33203125" style="50" customWidth="1"/>
    <col min="1242" max="1242" width="0" style="50" hidden="1" customWidth="1"/>
    <col min="1243" max="1243" width="10.1640625" style="50" customWidth="1"/>
    <col min="1244" max="1244" width="7.6640625" style="50" customWidth="1"/>
    <col min="1245" max="1246" width="0" style="50" hidden="1" customWidth="1"/>
    <col min="1247" max="1247" width="7.5" style="50" customWidth="1"/>
    <col min="1248" max="1248" width="0" style="50" hidden="1" customWidth="1"/>
    <col min="1249" max="1249" width="9.83203125" style="50" customWidth="1"/>
    <col min="1250" max="1250" width="14.1640625" style="50" customWidth="1"/>
    <col min="1251" max="1251" width="12.83203125" style="50" customWidth="1"/>
    <col min="1252" max="1252" width="10.6640625" style="50" customWidth="1"/>
    <col min="1253" max="1253" width="13.83203125" style="50" customWidth="1"/>
    <col min="1254" max="1254" width="10.5" style="50" customWidth="1"/>
    <col min="1255" max="1255" width="20.83203125" style="50" customWidth="1"/>
    <col min="1256" max="1256" width="8.6640625" style="50" customWidth="1"/>
    <col min="1257" max="1257" width="20.83203125" style="50" customWidth="1"/>
    <col min="1258" max="1258" width="11.5" style="50" customWidth="1"/>
    <col min="1259" max="1259" width="10.5" style="50" customWidth="1"/>
    <col min="1260" max="1270" width="5.6640625" style="50" customWidth="1"/>
    <col min="1271" max="1272" width="9.1640625" style="50" customWidth="1"/>
    <col min="1273" max="1282" width="7.6640625" style="50" customWidth="1"/>
    <col min="1283" max="1304" width="7.83203125" style="50" customWidth="1"/>
    <col min="1305" max="1305" width="8.6640625" style="50" customWidth="1"/>
    <col min="1306" max="1306" width="7.83203125" style="50" customWidth="1"/>
    <col min="1307" max="1307" width="9.5" style="50" customWidth="1"/>
    <col min="1308" max="1308" width="9.1640625" style="50" customWidth="1"/>
    <col min="1309" max="1310" width="8.5" style="50" customWidth="1"/>
    <col min="1311" max="1311" width="9.1640625" style="50" customWidth="1"/>
    <col min="1312" max="1312" width="8.5" style="50" customWidth="1"/>
    <col min="1313" max="1314" width="10.1640625" style="50" customWidth="1"/>
    <col min="1315" max="1318" width="9.33203125" style="50"/>
    <col min="1319" max="1319" width="12.5" style="50" customWidth="1"/>
    <col min="1320" max="1320" width="38.6640625" style="50" customWidth="1"/>
    <col min="1321" max="1321" width="9.33203125" style="50"/>
    <col min="1322" max="1322" width="10.6640625" style="50" customWidth="1"/>
    <col min="1323" max="1327" width="9.33203125" style="50"/>
    <col min="1328" max="1328" width="12.83203125" style="50" customWidth="1"/>
    <col min="1329" max="1492" width="9.33203125" style="50"/>
    <col min="1493" max="1493" width="17.1640625" style="50" customWidth="1"/>
    <col min="1494" max="1494" width="0" style="50" hidden="1" customWidth="1"/>
    <col min="1495" max="1495" width="8.1640625" style="50" customWidth="1"/>
    <col min="1496" max="1496" width="7.83203125" style="50" customWidth="1"/>
    <col min="1497" max="1497" width="7.33203125" style="50" customWidth="1"/>
    <col min="1498" max="1498" width="0" style="50" hidden="1" customWidth="1"/>
    <col min="1499" max="1499" width="10.1640625" style="50" customWidth="1"/>
    <col min="1500" max="1500" width="7.6640625" style="50" customWidth="1"/>
    <col min="1501" max="1502" width="0" style="50" hidden="1" customWidth="1"/>
    <col min="1503" max="1503" width="7.5" style="50" customWidth="1"/>
    <col min="1504" max="1504" width="0" style="50" hidden="1" customWidth="1"/>
    <col min="1505" max="1505" width="9.83203125" style="50" customWidth="1"/>
    <col min="1506" max="1506" width="14.1640625" style="50" customWidth="1"/>
    <col min="1507" max="1507" width="12.83203125" style="50" customWidth="1"/>
    <col min="1508" max="1508" width="10.6640625" style="50" customWidth="1"/>
    <col min="1509" max="1509" width="13.83203125" style="50" customWidth="1"/>
    <col min="1510" max="1510" width="10.5" style="50" customWidth="1"/>
    <col min="1511" max="1511" width="20.83203125" style="50" customWidth="1"/>
    <col min="1512" max="1512" width="8.6640625" style="50" customWidth="1"/>
    <col min="1513" max="1513" width="20.83203125" style="50" customWidth="1"/>
    <col min="1514" max="1514" width="11.5" style="50" customWidth="1"/>
    <col min="1515" max="1515" width="10.5" style="50" customWidth="1"/>
    <col min="1516" max="1526" width="5.6640625" style="50" customWidth="1"/>
    <col min="1527" max="1528" width="9.1640625" style="50" customWidth="1"/>
    <col min="1529" max="1538" width="7.6640625" style="50" customWidth="1"/>
    <col min="1539" max="1560" width="7.83203125" style="50" customWidth="1"/>
    <col min="1561" max="1561" width="8.6640625" style="50" customWidth="1"/>
    <col min="1562" max="1562" width="7.83203125" style="50" customWidth="1"/>
    <col min="1563" max="1563" width="9.5" style="50" customWidth="1"/>
    <col min="1564" max="1564" width="9.1640625" style="50" customWidth="1"/>
    <col min="1565" max="1566" width="8.5" style="50" customWidth="1"/>
    <col min="1567" max="1567" width="9.1640625" style="50" customWidth="1"/>
    <col min="1568" max="1568" width="8.5" style="50" customWidth="1"/>
    <col min="1569" max="1570" width="10.1640625" style="50" customWidth="1"/>
    <col min="1571" max="1574" width="9.33203125" style="50"/>
    <col min="1575" max="1575" width="12.5" style="50" customWidth="1"/>
    <col min="1576" max="1576" width="38.6640625" style="50" customWidth="1"/>
    <col min="1577" max="1577" width="9.33203125" style="50"/>
    <col min="1578" max="1578" width="10.6640625" style="50" customWidth="1"/>
    <col min="1579" max="1583" width="9.33203125" style="50"/>
    <col min="1584" max="1584" width="12.83203125" style="50" customWidth="1"/>
    <col min="1585" max="1748" width="9.33203125" style="50"/>
    <col min="1749" max="1749" width="17.1640625" style="50" customWidth="1"/>
    <col min="1750" max="1750" width="0" style="50" hidden="1" customWidth="1"/>
    <col min="1751" max="1751" width="8.1640625" style="50" customWidth="1"/>
    <col min="1752" max="1752" width="7.83203125" style="50" customWidth="1"/>
    <col min="1753" max="1753" width="7.33203125" style="50" customWidth="1"/>
    <col min="1754" max="1754" width="0" style="50" hidden="1" customWidth="1"/>
    <col min="1755" max="1755" width="10.1640625" style="50" customWidth="1"/>
    <col min="1756" max="1756" width="7.6640625" style="50" customWidth="1"/>
    <col min="1757" max="1758" width="0" style="50" hidden="1" customWidth="1"/>
    <col min="1759" max="1759" width="7.5" style="50" customWidth="1"/>
    <col min="1760" max="1760" width="0" style="50" hidden="1" customWidth="1"/>
    <col min="1761" max="1761" width="9.83203125" style="50" customWidth="1"/>
    <col min="1762" max="1762" width="14.1640625" style="50" customWidth="1"/>
    <col min="1763" max="1763" width="12.83203125" style="50" customWidth="1"/>
    <col min="1764" max="1764" width="10.6640625" style="50" customWidth="1"/>
    <col min="1765" max="1765" width="13.83203125" style="50" customWidth="1"/>
    <col min="1766" max="1766" width="10.5" style="50" customWidth="1"/>
    <col min="1767" max="1767" width="20.83203125" style="50" customWidth="1"/>
    <col min="1768" max="1768" width="8.6640625" style="50" customWidth="1"/>
    <col min="1769" max="1769" width="20.83203125" style="50" customWidth="1"/>
    <col min="1770" max="1770" width="11.5" style="50" customWidth="1"/>
    <col min="1771" max="1771" width="10.5" style="50" customWidth="1"/>
    <col min="1772" max="1782" width="5.6640625" style="50" customWidth="1"/>
    <col min="1783" max="1784" width="9.1640625" style="50" customWidth="1"/>
    <col min="1785" max="1794" width="7.6640625" style="50" customWidth="1"/>
    <col min="1795" max="1816" width="7.83203125" style="50" customWidth="1"/>
    <col min="1817" max="1817" width="8.6640625" style="50" customWidth="1"/>
    <col min="1818" max="1818" width="7.83203125" style="50" customWidth="1"/>
    <col min="1819" max="1819" width="9.5" style="50" customWidth="1"/>
    <col min="1820" max="1820" width="9.1640625" style="50" customWidth="1"/>
    <col min="1821" max="1822" width="8.5" style="50" customWidth="1"/>
    <col min="1823" max="1823" width="9.1640625" style="50" customWidth="1"/>
    <col min="1824" max="1824" width="8.5" style="50" customWidth="1"/>
    <col min="1825" max="1826" width="10.1640625" style="50" customWidth="1"/>
    <col min="1827" max="1830" width="9.33203125" style="50"/>
    <col min="1831" max="1831" width="12.5" style="50" customWidth="1"/>
    <col min="1832" max="1832" width="38.6640625" style="50" customWidth="1"/>
    <col min="1833" max="1833" width="9.33203125" style="50"/>
    <col min="1834" max="1834" width="10.6640625" style="50" customWidth="1"/>
    <col min="1835" max="1839" width="9.33203125" style="50"/>
    <col min="1840" max="1840" width="12.83203125" style="50" customWidth="1"/>
    <col min="1841" max="2004" width="9.33203125" style="50"/>
    <col min="2005" max="2005" width="17.1640625" style="50" customWidth="1"/>
    <col min="2006" max="2006" width="0" style="50" hidden="1" customWidth="1"/>
    <col min="2007" max="2007" width="8.1640625" style="50" customWidth="1"/>
    <col min="2008" max="2008" width="7.83203125" style="50" customWidth="1"/>
    <col min="2009" max="2009" width="7.33203125" style="50" customWidth="1"/>
    <col min="2010" max="2010" width="0" style="50" hidden="1" customWidth="1"/>
    <col min="2011" max="2011" width="10.1640625" style="50" customWidth="1"/>
    <col min="2012" max="2012" width="7.6640625" style="50" customWidth="1"/>
    <col min="2013" max="2014" width="0" style="50" hidden="1" customWidth="1"/>
    <col min="2015" max="2015" width="7.5" style="50" customWidth="1"/>
    <col min="2016" max="2016" width="0" style="50" hidden="1" customWidth="1"/>
    <col min="2017" max="2017" width="9.83203125" style="50" customWidth="1"/>
    <col min="2018" max="2018" width="14.1640625" style="50" customWidth="1"/>
    <col min="2019" max="2019" width="12.83203125" style="50" customWidth="1"/>
    <col min="2020" max="2020" width="10.6640625" style="50" customWidth="1"/>
    <col min="2021" max="2021" width="13.83203125" style="50" customWidth="1"/>
    <col min="2022" max="2022" width="10.5" style="50" customWidth="1"/>
    <col min="2023" max="2023" width="20.83203125" style="50" customWidth="1"/>
    <col min="2024" max="2024" width="8.6640625" style="50" customWidth="1"/>
    <col min="2025" max="2025" width="20.83203125" style="50" customWidth="1"/>
    <col min="2026" max="2026" width="11.5" style="50" customWidth="1"/>
    <col min="2027" max="2027" width="10.5" style="50" customWidth="1"/>
    <col min="2028" max="2038" width="5.6640625" style="50" customWidth="1"/>
    <col min="2039" max="2040" width="9.1640625" style="50" customWidth="1"/>
    <col min="2041" max="2050" width="7.6640625" style="50" customWidth="1"/>
    <col min="2051" max="2072" width="7.83203125" style="50" customWidth="1"/>
    <col min="2073" max="2073" width="8.6640625" style="50" customWidth="1"/>
    <col min="2074" max="2074" width="7.83203125" style="50" customWidth="1"/>
    <col min="2075" max="2075" width="9.5" style="50" customWidth="1"/>
    <col min="2076" max="2076" width="9.1640625" style="50" customWidth="1"/>
    <col min="2077" max="2078" width="8.5" style="50" customWidth="1"/>
    <col min="2079" max="2079" width="9.1640625" style="50" customWidth="1"/>
    <col min="2080" max="2080" width="8.5" style="50" customWidth="1"/>
    <col min="2081" max="2082" width="10.1640625" style="50" customWidth="1"/>
    <col min="2083" max="2086" width="9.33203125" style="50"/>
    <col min="2087" max="2087" width="12.5" style="50" customWidth="1"/>
    <col min="2088" max="2088" width="38.6640625" style="50" customWidth="1"/>
    <col min="2089" max="2089" width="9.33203125" style="50"/>
    <col min="2090" max="2090" width="10.6640625" style="50" customWidth="1"/>
    <col min="2091" max="2095" width="9.33203125" style="50"/>
    <col min="2096" max="2096" width="12.83203125" style="50" customWidth="1"/>
    <col min="2097" max="2260" width="9.33203125" style="50"/>
    <col min="2261" max="2261" width="17.1640625" style="50" customWidth="1"/>
    <col min="2262" max="2262" width="0" style="50" hidden="1" customWidth="1"/>
    <col min="2263" max="2263" width="8.1640625" style="50" customWidth="1"/>
    <col min="2264" max="2264" width="7.83203125" style="50" customWidth="1"/>
    <col min="2265" max="2265" width="7.33203125" style="50" customWidth="1"/>
    <col min="2266" max="2266" width="0" style="50" hidden="1" customWidth="1"/>
    <col min="2267" max="2267" width="10.1640625" style="50" customWidth="1"/>
    <col min="2268" max="2268" width="7.6640625" style="50" customWidth="1"/>
    <col min="2269" max="2270" width="0" style="50" hidden="1" customWidth="1"/>
    <col min="2271" max="2271" width="7.5" style="50" customWidth="1"/>
    <col min="2272" max="2272" width="0" style="50" hidden="1" customWidth="1"/>
    <col min="2273" max="2273" width="9.83203125" style="50" customWidth="1"/>
    <col min="2274" max="2274" width="14.1640625" style="50" customWidth="1"/>
    <col min="2275" max="2275" width="12.83203125" style="50" customWidth="1"/>
    <col min="2276" max="2276" width="10.6640625" style="50" customWidth="1"/>
    <col min="2277" max="2277" width="13.83203125" style="50" customWidth="1"/>
    <col min="2278" max="2278" width="10.5" style="50" customWidth="1"/>
    <col min="2279" max="2279" width="20.83203125" style="50" customWidth="1"/>
    <col min="2280" max="2280" width="8.6640625" style="50" customWidth="1"/>
    <col min="2281" max="2281" width="20.83203125" style="50" customWidth="1"/>
    <col min="2282" max="2282" width="11.5" style="50" customWidth="1"/>
    <col min="2283" max="2283" width="10.5" style="50" customWidth="1"/>
    <col min="2284" max="2294" width="5.6640625" style="50" customWidth="1"/>
    <col min="2295" max="2296" width="9.1640625" style="50" customWidth="1"/>
    <col min="2297" max="2306" width="7.6640625" style="50" customWidth="1"/>
    <col min="2307" max="2328" width="7.83203125" style="50" customWidth="1"/>
    <col min="2329" max="2329" width="8.6640625" style="50" customWidth="1"/>
    <col min="2330" max="2330" width="7.83203125" style="50" customWidth="1"/>
    <col min="2331" max="2331" width="9.5" style="50" customWidth="1"/>
    <col min="2332" max="2332" width="9.1640625" style="50" customWidth="1"/>
    <col min="2333" max="2334" width="8.5" style="50" customWidth="1"/>
    <col min="2335" max="2335" width="9.1640625" style="50" customWidth="1"/>
    <col min="2336" max="2336" width="8.5" style="50" customWidth="1"/>
    <col min="2337" max="2338" width="10.1640625" style="50" customWidth="1"/>
    <col min="2339" max="2342" width="9.33203125" style="50"/>
    <col min="2343" max="2343" width="12.5" style="50" customWidth="1"/>
    <col min="2344" max="2344" width="38.6640625" style="50" customWidth="1"/>
    <col min="2345" max="2345" width="9.33203125" style="50"/>
    <col min="2346" max="2346" width="10.6640625" style="50" customWidth="1"/>
    <col min="2347" max="2351" width="9.33203125" style="50"/>
    <col min="2352" max="2352" width="12.83203125" style="50" customWidth="1"/>
    <col min="2353" max="2516" width="9.33203125" style="50"/>
    <col min="2517" max="2517" width="17.1640625" style="50" customWidth="1"/>
    <col min="2518" max="2518" width="0" style="50" hidden="1" customWidth="1"/>
    <col min="2519" max="2519" width="8.1640625" style="50" customWidth="1"/>
    <col min="2520" max="2520" width="7.83203125" style="50" customWidth="1"/>
    <col min="2521" max="2521" width="7.33203125" style="50" customWidth="1"/>
    <col min="2522" max="2522" width="0" style="50" hidden="1" customWidth="1"/>
    <col min="2523" max="2523" width="10.1640625" style="50" customWidth="1"/>
    <col min="2524" max="2524" width="7.6640625" style="50" customWidth="1"/>
    <col min="2525" max="2526" width="0" style="50" hidden="1" customWidth="1"/>
    <col min="2527" max="2527" width="7.5" style="50" customWidth="1"/>
    <col min="2528" max="2528" width="0" style="50" hidden="1" customWidth="1"/>
    <col min="2529" max="2529" width="9.83203125" style="50" customWidth="1"/>
    <col min="2530" max="2530" width="14.1640625" style="50" customWidth="1"/>
    <col min="2531" max="2531" width="12.83203125" style="50" customWidth="1"/>
    <col min="2532" max="2532" width="10.6640625" style="50" customWidth="1"/>
    <col min="2533" max="2533" width="13.83203125" style="50" customWidth="1"/>
    <col min="2534" max="2534" width="10.5" style="50" customWidth="1"/>
    <col min="2535" max="2535" width="20.83203125" style="50" customWidth="1"/>
    <col min="2536" max="2536" width="8.6640625" style="50" customWidth="1"/>
    <col min="2537" max="2537" width="20.83203125" style="50" customWidth="1"/>
    <col min="2538" max="2538" width="11.5" style="50" customWidth="1"/>
    <col min="2539" max="2539" width="10.5" style="50" customWidth="1"/>
    <col min="2540" max="2550" width="5.6640625" style="50" customWidth="1"/>
    <col min="2551" max="2552" width="9.1640625" style="50" customWidth="1"/>
    <col min="2553" max="2562" width="7.6640625" style="50" customWidth="1"/>
    <col min="2563" max="2584" width="7.83203125" style="50" customWidth="1"/>
    <col min="2585" max="2585" width="8.6640625" style="50" customWidth="1"/>
    <col min="2586" max="2586" width="7.83203125" style="50" customWidth="1"/>
    <col min="2587" max="2587" width="9.5" style="50" customWidth="1"/>
    <col min="2588" max="2588" width="9.1640625" style="50" customWidth="1"/>
    <col min="2589" max="2590" width="8.5" style="50" customWidth="1"/>
    <col min="2591" max="2591" width="9.1640625" style="50" customWidth="1"/>
    <col min="2592" max="2592" width="8.5" style="50" customWidth="1"/>
    <col min="2593" max="2594" width="10.1640625" style="50" customWidth="1"/>
    <col min="2595" max="2598" width="9.33203125" style="50"/>
    <col min="2599" max="2599" width="12.5" style="50" customWidth="1"/>
    <col min="2600" max="2600" width="38.6640625" style="50" customWidth="1"/>
    <col min="2601" max="2601" width="9.33203125" style="50"/>
    <col min="2602" max="2602" width="10.6640625" style="50" customWidth="1"/>
    <col min="2603" max="2607" width="9.33203125" style="50"/>
    <col min="2608" max="2608" width="12.83203125" style="50" customWidth="1"/>
    <col min="2609" max="2772" width="9.33203125" style="50"/>
    <col min="2773" max="2773" width="17.1640625" style="50" customWidth="1"/>
    <col min="2774" max="2774" width="0" style="50" hidden="1" customWidth="1"/>
    <col min="2775" max="2775" width="8.1640625" style="50" customWidth="1"/>
    <col min="2776" max="2776" width="7.83203125" style="50" customWidth="1"/>
    <col min="2777" max="2777" width="7.33203125" style="50" customWidth="1"/>
    <col min="2778" max="2778" width="0" style="50" hidden="1" customWidth="1"/>
    <col min="2779" max="2779" width="10.1640625" style="50" customWidth="1"/>
    <col min="2780" max="2780" width="7.6640625" style="50" customWidth="1"/>
    <col min="2781" max="2782" width="0" style="50" hidden="1" customWidth="1"/>
    <col min="2783" max="2783" width="7.5" style="50" customWidth="1"/>
    <col min="2784" max="2784" width="0" style="50" hidden="1" customWidth="1"/>
    <col min="2785" max="2785" width="9.83203125" style="50" customWidth="1"/>
    <col min="2786" max="2786" width="14.1640625" style="50" customWidth="1"/>
    <col min="2787" max="2787" width="12.83203125" style="50" customWidth="1"/>
    <col min="2788" max="2788" width="10.6640625" style="50" customWidth="1"/>
    <col min="2789" max="2789" width="13.83203125" style="50" customWidth="1"/>
    <col min="2790" max="2790" width="10.5" style="50" customWidth="1"/>
    <col min="2791" max="2791" width="20.83203125" style="50" customWidth="1"/>
    <col min="2792" max="2792" width="8.6640625" style="50" customWidth="1"/>
    <col min="2793" max="2793" width="20.83203125" style="50" customWidth="1"/>
    <col min="2794" max="2794" width="11.5" style="50" customWidth="1"/>
    <col min="2795" max="2795" width="10.5" style="50" customWidth="1"/>
    <col min="2796" max="2806" width="5.6640625" style="50" customWidth="1"/>
    <col min="2807" max="2808" width="9.1640625" style="50" customWidth="1"/>
    <col min="2809" max="2818" width="7.6640625" style="50" customWidth="1"/>
    <col min="2819" max="2840" width="7.83203125" style="50" customWidth="1"/>
    <col min="2841" max="2841" width="8.6640625" style="50" customWidth="1"/>
    <col min="2842" max="2842" width="7.83203125" style="50" customWidth="1"/>
    <col min="2843" max="2843" width="9.5" style="50" customWidth="1"/>
    <col min="2844" max="2844" width="9.1640625" style="50" customWidth="1"/>
    <col min="2845" max="2846" width="8.5" style="50" customWidth="1"/>
    <col min="2847" max="2847" width="9.1640625" style="50" customWidth="1"/>
    <col min="2848" max="2848" width="8.5" style="50" customWidth="1"/>
    <col min="2849" max="2850" width="10.1640625" style="50" customWidth="1"/>
    <col min="2851" max="2854" width="9.33203125" style="50"/>
    <col min="2855" max="2855" width="12.5" style="50" customWidth="1"/>
    <col min="2856" max="2856" width="38.6640625" style="50" customWidth="1"/>
    <col min="2857" max="2857" width="9.33203125" style="50"/>
    <col min="2858" max="2858" width="10.6640625" style="50" customWidth="1"/>
    <col min="2859" max="2863" width="9.33203125" style="50"/>
    <col min="2864" max="2864" width="12.83203125" style="50" customWidth="1"/>
    <col min="2865" max="3028" width="9.33203125" style="50"/>
    <col min="3029" max="3029" width="17.1640625" style="50" customWidth="1"/>
    <col min="3030" max="3030" width="0" style="50" hidden="1" customWidth="1"/>
    <col min="3031" max="3031" width="8.1640625" style="50" customWidth="1"/>
    <col min="3032" max="3032" width="7.83203125" style="50" customWidth="1"/>
    <col min="3033" max="3033" width="7.33203125" style="50" customWidth="1"/>
    <col min="3034" max="3034" width="0" style="50" hidden="1" customWidth="1"/>
    <col min="3035" max="3035" width="10.1640625" style="50" customWidth="1"/>
    <col min="3036" max="3036" width="7.6640625" style="50" customWidth="1"/>
    <col min="3037" max="3038" width="0" style="50" hidden="1" customWidth="1"/>
    <col min="3039" max="3039" width="7.5" style="50" customWidth="1"/>
    <col min="3040" max="3040" width="0" style="50" hidden="1" customWidth="1"/>
    <col min="3041" max="3041" width="9.83203125" style="50" customWidth="1"/>
    <col min="3042" max="3042" width="14.1640625" style="50" customWidth="1"/>
    <col min="3043" max="3043" width="12.83203125" style="50" customWidth="1"/>
    <col min="3044" max="3044" width="10.6640625" style="50" customWidth="1"/>
    <col min="3045" max="3045" width="13.83203125" style="50" customWidth="1"/>
    <col min="3046" max="3046" width="10.5" style="50" customWidth="1"/>
    <col min="3047" max="3047" width="20.83203125" style="50" customWidth="1"/>
    <col min="3048" max="3048" width="8.6640625" style="50" customWidth="1"/>
    <col min="3049" max="3049" width="20.83203125" style="50" customWidth="1"/>
    <col min="3050" max="3050" width="11.5" style="50" customWidth="1"/>
    <col min="3051" max="3051" width="10.5" style="50" customWidth="1"/>
    <col min="3052" max="3062" width="5.6640625" style="50" customWidth="1"/>
    <col min="3063" max="3064" width="9.1640625" style="50" customWidth="1"/>
    <col min="3065" max="3074" width="7.6640625" style="50" customWidth="1"/>
    <col min="3075" max="3096" width="7.83203125" style="50" customWidth="1"/>
    <col min="3097" max="3097" width="8.6640625" style="50" customWidth="1"/>
    <col min="3098" max="3098" width="7.83203125" style="50" customWidth="1"/>
    <col min="3099" max="3099" width="9.5" style="50" customWidth="1"/>
    <col min="3100" max="3100" width="9.1640625" style="50" customWidth="1"/>
    <col min="3101" max="3102" width="8.5" style="50" customWidth="1"/>
    <col min="3103" max="3103" width="9.1640625" style="50" customWidth="1"/>
    <col min="3104" max="3104" width="8.5" style="50" customWidth="1"/>
    <col min="3105" max="3106" width="10.1640625" style="50" customWidth="1"/>
    <col min="3107" max="3110" width="9.33203125" style="50"/>
    <col min="3111" max="3111" width="12.5" style="50" customWidth="1"/>
    <col min="3112" max="3112" width="38.6640625" style="50" customWidth="1"/>
    <col min="3113" max="3113" width="9.33203125" style="50"/>
    <col min="3114" max="3114" width="10.6640625" style="50" customWidth="1"/>
    <col min="3115" max="3119" width="9.33203125" style="50"/>
    <col min="3120" max="3120" width="12.83203125" style="50" customWidth="1"/>
    <col min="3121" max="3284" width="9.33203125" style="50"/>
    <col min="3285" max="3285" width="17.1640625" style="50" customWidth="1"/>
    <col min="3286" max="3286" width="0" style="50" hidden="1" customWidth="1"/>
    <col min="3287" max="3287" width="8.1640625" style="50" customWidth="1"/>
    <col min="3288" max="3288" width="7.83203125" style="50" customWidth="1"/>
    <col min="3289" max="3289" width="7.33203125" style="50" customWidth="1"/>
    <col min="3290" max="3290" width="0" style="50" hidden="1" customWidth="1"/>
    <col min="3291" max="3291" width="10.1640625" style="50" customWidth="1"/>
    <col min="3292" max="3292" width="7.6640625" style="50" customWidth="1"/>
    <col min="3293" max="3294" width="0" style="50" hidden="1" customWidth="1"/>
    <col min="3295" max="3295" width="7.5" style="50" customWidth="1"/>
    <col min="3296" max="3296" width="0" style="50" hidden="1" customWidth="1"/>
    <col min="3297" max="3297" width="9.83203125" style="50" customWidth="1"/>
    <col min="3298" max="3298" width="14.1640625" style="50" customWidth="1"/>
    <col min="3299" max="3299" width="12.83203125" style="50" customWidth="1"/>
    <col min="3300" max="3300" width="10.6640625" style="50" customWidth="1"/>
    <col min="3301" max="3301" width="13.83203125" style="50" customWidth="1"/>
    <col min="3302" max="3302" width="10.5" style="50" customWidth="1"/>
    <col min="3303" max="3303" width="20.83203125" style="50" customWidth="1"/>
    <col min="3304" max="3304" width="8.6640625" style="50" customWidth="1"/>
    <col min="3305" max="3305" width="20.83203125" style="50" customWidth="1"/>
    <col min="3306" max="3306" width="11.5" style="50" customWidth="1"/>
    <col min="3307" max="3307" width="10.5" style="50" customWidth="1"/>
    <col min="3308" max="3318" width="5.6640625" style="50" customWidth="1"/>
    <col min="3319" max="3320" width="9.1640625" style="50" customWidth="1"/>
    <col min="3321" max="3330" width="7.6640625" style="50" customWidth="1"/>
    <col min="3331" max="3352" width="7.83203125" style="50" customWidth="1"/>
    <col min="3353" max="3353" width="8.6640625" style="50" customWidth="1"/>
    <col min="3354" max="3354" width="7.83203125" style="50" customWidth="1"/>
    <col min="3355" max="3355" width="9.5" style="50" customWidth="1"/>
    <col min="3356" max="3356" width="9.1640625" style="50" customWidth="1"/>
    <col min="3357" max="3358" width="8.5" style="50" customWidth="1"/>
    <col min="3359" max="3359" width="9.1640625" style="50" customWidth="1"/>
    <col min="3360" max="3360" width="8.5" style="50" customWidth="1"/>
    <col min="3361" max="3362" width="10.1640625" style="50" customWidth="1"/>
    <col min="3363" max="3366" width="9.33203125" style="50"/>
    <col min="3367" max="3367" width="12.5" style="50" customWidth="1"/>
    <col min="3368" max="3368" width="38.6640625" style="50" customWidth="1"/>
    <col min="3369" max="3369" width="9.33203125" style="50"/>
    <col min="3370" max="3370" width="10.6640625" style="50" customWidth="1"/>
    <col min="3371" max="3375" width="9.33203125" style="50"/>
    <col min="3376" max="3376" width="12.83203125" style="50" customWidth="1"/>
    <col min="3377" max="3540" width="9.33203125" style="50"/>
    <col min="3541" max="3541" width="17.1640625" style="50" customWidth="1"/>
    <col min="3542" max="3542" width="0" style="50" hidden="1" customWidth="1"/>
    <col min="3543" max="3543" width="8.1640625" style="50" customWidth="1"/>
    <col min="3544" max="3544" width="7.83203125" style="50" customWidth="1"/>
    <col min="3545" max="3545" width="7.33203125" style="50" customWidth="1"/>
    <col min="3546" max="3546" width="0" style="50" hidden="1" customWidth="1"/>
    <col min="3547" max="3547" width="10.1640625" style="50" customWidth="1"/>
    <col min="3548" max="3548" width="7.6640625" style="50" customWidth="1"/>
    <col min="3549" max="3550" width="0" style="50" hidden="1" customWidth="1"/>
    <col min="3551" max="3551" width="7.5" style="50" customWidth="1"/>
    <col min="3552" max="3552" width="0" style="50" hidden="1" customWidth="1"/>
    <col min="3553" max="3553" width="9.83203125" style="50" customWidth="1"/>
    <col min="3554" max="3554" width="14.1640625" style="50" customWidth="1"/>
    <col min="3555" max="3555" width="12.83203125" style="50" customWidth="1"/>
    <col min="3556" max="3556" width="10.6640625" style="50" customWidth="1"/>
    <col min="3557" max="3557" width="13.83203125" style="50" customWidth="1"/>
    <col min="3558" max="3558" width="10.5" style="50" customWidth="1"/>
    <col min="3559" max="3559" width="20.83203125" style="50" customWidth="1"/>
    <col min="3560" max="3560" width="8.6640625" style="50" customWidth="1"/>
    <col min="3561" max="3561" width="20.83203125" style="50" customWidth="1"/>
    <col min="3562" max="3562" width="11.5" style="50" customWidth="1"/>
    <col min="3563" max="3563" width="10.5" style="50" customWidth="1"/>
    <col min="3564" max="3574" width="5.6640625" style="50" customWidth="1"/>
    <col min="3575" max="3576" width="9.1640625" style="50" customWidth="1"/>
    <col min="3577" max="3586" width="7.6640625" style="50" customWidth="1"/>
    <col min="3587" max="3608" width="7.83203125" style="50" customWidth="1"/>
    <col min="3609" max="3609" width="8.6640625" style="50" customWidth="1"/>
    <col min="3610" max="3610" width="7.83203125" style="50" customWidth="1"/>
    <col min="3611" max="3611" width="9.5" style="50" customWidth="1"/>
    <col min="3612" max="3612" width="9.1640625" style="50" customWidth="1"/>
    <col min="3613" max="3614" width="8.5" style="50" customWidth="1"/>
    <col min="3615" max="3615" width="9.1640625" style="50" customWidth="1"/>
    <col min="3616" max="3616" width="8.5" style="50" customWidth="1"/>
    <col min="3617" max="3618" width="10.1640625" style="50" customWidth="1"/>
    <col min="3619" max="3622" width="9.33203125" style="50"/>
    <col min="3623" max="3623" width="12.5" style="50" customWidth="1"/>
    <col min="3624" max="3624" width="38.6640625" style="50" customWidth="1"/>
    <col min="3625" max="3625" width="9.33203125" style="50"/>
    <col min="3626" max="3626" width="10.6640625" style="50" customWidth="1"/>
    <col min="3627" max="3631" width="9.33203125" style="50"/>
    <col min="3632" max="3632" width="12.83203125" style="50" customWidth="1"/>
    <col min="3633" max="3796" width="9.33203125" style="50"/>
    <col min="3797" max="3797" width="17.1640625" style="50" customWidth="1"/>
    <col min="3798" max="3798" width="0" style="50" hidden="1" customWidth="1"/>
    <col min="3799" max="3799" width="8.1640625" style="50" customWidth="1"/>
    <col min="3800" max="3800" width="7.83203125" style="50" customWidth="1"/>
    <col min="3801" max="3801" width="7.33203125" style="50" customWidth="1"/>
    <col min="3802" max="3802" width="0" style="50" hidden="1" customWidth="1"/>
    <col min="3803" max="3803" width="10.1640625" style="50" customWidth="1"/>
    <col min="3804" max="3804" width="7.6640625" style="50" customWidth="1"/>
    <col min="3805" max="3806" width="0" style="50" hidden="1" customWidth="1"/>
    <col min="3807" max="3807" width="7.5" style="50" customWidth="1"/>
    <col min="3808" max="3808" width="0" style="50" hidden="1" customWidth="1"/>
    <col min="3809" max="3809" width="9.83203125" style="50" customWidth="1"/>
    <col min="3810" max="3810" width="14.1640625" style="50" customWidth="1"/>
    <col min="3811" max="3811" width="12.83203125" style="50" customWidth="1"/>
    <col min="3812" max="3812" width="10.6640625" style="50" customWidth="1"/>
    <col min="3813" max="3813" width="13.83203125" style="50" customWidth="1"/>
    <col min="3814" max="3814" width="10.5" style="50" customWidth="1"/>
    <col min="3815" max="3815" width="20.83203125" style="50" customWidth="1"/>
    <col min="3816" max="3816" width="8.6640625" style="50" customWidth="1"/>
    <col min="3817" max="3817" width="20.83203125" style="50" customWidth="1"/>
    <col min="3818" max="3818" width="11.5" style="50" customWidth="1"/>
    <col min="3819" max="3819" width="10.5" style="50" customWidth="1"/>
    <col min="3820" max="3830" width="5.6640625" style="50" customWidth="1"/>
    <col min="3831" max="3832" width="9.1640625" style="50" customWidth="1"/>
    <col min="3833" max="3842" width="7.6640625" style="50" customWidth="1"/>
    <col min="3843" max="3864" width="7.83203125" style="50" customWidth="1"/>
    <col min="3865" max="3865" width="8.6640625" style="50" customWidth="1"/>
    <col min="3866" max="3866" width="7.83203125" style="50" customWidth="1"/>
    <col min="3867" max="3867" width="9.5" style="50" customWidth="1"/>
    <col min="3868" max="3868" width="9.1640625" style="50" customWidth="1"/>
    <col min="3869" max="3870" width="8.5" style="50" customWidth="1"/>
    <col min="3871" max="3871" width="9.1640625" style="50" customWidth="1"/>
    <col min="3872" max="3872" width="8.5" style="50" customWidth="1"/>
    <col min="3873" max="3874" width="10.1640625" style="50" customWidth="1"/>
    <col min="3875" max="3878" width="9.33203125" style="50"/>
    <col min="3879" max="3879" width="12.5" style="50" customWidth="1"/>
    <col min="3880" max="3880" width="38.6640625" style="50" customWidth="1"/>
    <col min="3881" max="3881" width="9.33203125" style="50"/>
    <col min="3882" max="3882" width="10.6640625" style="50" customWidth="1"/>
    <col min="3883" max="3887" width="9.33203125" style="50"/>
    <col min="3888" max="3888" width="12.83203125" style="50" customWidth="1"/>
    <col min="3889" max="4052" width="9.33203125" style="50"/>
    <col min="4053" max="4053" width="17.1640625" style="50" customWidth="1"/>
    <col min="4054" max="4054" width="0" style="50" hidden="1" customWidth="1"/>
    <col min="4055" max="4055" width="8.1640625" style="50" customWidth="1"/>
    <col min="4056" max="4056" width="7.83203125" style="50" customWidth="1"/>
    <col min="4057" max="4057" width="7.33203125" style="50" customWidth="1"/>
    <col min="4058" max="4058" width="0" style="50" hidden="1" customWidth="1"/>
    <col min="4059" max="4059" width="10.1640625" style="50" customWidth="1"/>
    <col min="4060" max="4060" width="7.6640625" style="50" customWidth="1"/>
    <col min="4061" max="4062" width="0" style="50" hidden="1" customWidth="1"/>
    <col min="4063" max="4063" width="7.5" style="50" customWidth="1"/>
    <col min="4064" max="4064" width="0" style="50" hidden="1" customWidth="1"/>
    <col min="4065" max="4065" width="9.83203125" style="50" customWidth="1"/>
    <col min="4066" max="4066" width="14.1640625" style="50" customWidth="1"/>
    <col min="4067" max="4067" width="12.83203125" style="50" customWidth="1"/>
    <col min="4068" max="4068" width="10.6640625" style="50" customWidth="1"/>
    <col min="4069" max="4069" width="13.83203125" style="50" customWidth="1"/>
    <col min="4070" max="4070" width="10.5" style="50" customWidth="1"/>
    <col min="4071" max="4071" width="20.83203125" style="50" customWidth="1"/>
    <col min="4072" max="4072" width="8.6640625" style="50" customWidth="1"/>
    <col min="4073" max="4073" width="20.83203125" style="50" customWidth="1"/>
    <col min="4074" max="4074" width="11.5" style="50" customWidth="1"/>
    <col min="4075" max="4075" width="10.5" style="50" customWidth="1"/>
    <col min="4076" max="4086" width="5.6640625" style="50" customWidth="1"/>
    <col min="4087" max="4088" width="9.1640625" style="50" customWidth="1"/>
    <col min="4089" max="4098" width="7.6640625" style="50" customWidth="1"/>
    <col min="4099" max="4120" width="7.83203125" style="50" customWidth="1"/>
    <col min="4121" max="4121" width="8.6640625" style="50" customWidth="1"/>
    <col min="4122" max="4122" width="7.83203125" style="50" customWidth="1"/>
    <col min="4123" max="4123" width="9.5" style="50" customWidth="1"/>
    <col min="4124" max="4124" width="9.1640625" style="50" customWidth="1"/>
    <col min="4125" max="4126" width="8.5" style="50" customWidth="1"/>
    <col min="4127" max="4127" width="9.1640625" style="50" customWidth="1"/>
    <col min="4128" max="4128" width="8.5" style="50" customWidth="1"/>
    <col min="4129" max="4130" width="10.1640625" style="50" customWidth="1"/>
    <col min="4131" max="4134" width="9.33203125" style="50"/>
    <col min="4135" max="4135" width="12.5" style="50" customWidth="1"/>
    <col min="4136" max="4136" width="38.6640625" style="50" customWidth="1"/>
    <col min="4137" max="4137" width="9.33203125" style="50"/>
    <col min="4138" max="4138" width="10.6640625" style="50" customWidth="1"/>
    <col min="4139" max="4143" width="9.33203125" style="50"/>
    <col min="4144" max="4144" width="12.83203125" style="50" customWidth="1"/>
    <col min="4145" max="4308" width="9.33203125" style="50"/>
    <col min="4309" max="4309" width="17.1640625" style="50" customWidth="1"/>
    <col min="4310" max="4310" width="0" style="50" hidden="1" customWidth="1"/>
    <col min="4311" max="4311" width="8.1640625" style="50" customWidth="1"/>
    <col min="4312" max="4312" width="7.83203125" style="50" customWidth="1"/>
    <col min="4313" max="4313" width="7.33203125" style="50" customWidth="1"/>
    <col min="4314" max="4314" width="0" style="50" hidden="1" customWidth="1"/>
    <col min="4315" max="4315" width="10.1640625" style="50" customWidth="1"/>
    <col min="4316" max="4316" width="7.6640625" style="50" customWidth="1"/>
    <col min="4317" max="4318" width="0" style="50" hidden="1" customWidth="1"/>
    <col min="4319" max="4319" width="7.5" style="50" customWidth="1"/>
    <col min="4320" max="4320" width="0" style="50" hidden="1" customWidth="1"/>
    <col min="4321" max="4321" width="9.83203125" style="50" customWidth="1"/>
    <col min="4322" max="4322" width="14.1640625" style="50" customWidth="1"/>
    <col min="4323" max="4323" width="12.83203125" style="50" customWidth="1"/>
    <col min="4324" max="4324" width="10.6640625" style="50" customWidth="1"/>
    <col min="4325" max="4325" width="13.83203125" style="50" customWidth="1"/>
    <col min="4326" max="4326" width="10.5" style="50" customWidth="1"/>
    <col min="4327" max="4327" width="20.83203125" style="50" customWidth="1"/>
    <col min="4328" max="4328" width="8.6640625" style="50" customWidth="1"/>
    <col min="4329" max="4329" width="20.83203125" style="50" customWidth="1"/>
    <col min="4330" max="4330" width="11.5" style="50" customWidth="1"/>
    <col min="4331" max="4331" width="10.5" style="50" customWidth="1"/>
    <col min="4332" max="4342" width="5.6640625" style="50" customWidth="1"/>
    <col min="4343" max="4344" width="9.1640625" style="50" customWidth="1"/>
    <col min="4345" max="4354" width="7.6640625" style="50" customWidth="1"/>
    <col min="4355" max="4376" width="7.83203125" style="50" customWidth="1"/>
    <col min="4377" max="4377" width="8.6640625" style="50" customWidth="1"/>
    <col min="4378" max="4378" width="7.83203125" style="50" customWidth="1"/>
    <col min="4379" max="4379" width="9.5" style="50" customWidth="1"/>
    <col min="4380" max="4380" width="9.1640625" style="50" customWidth="1"/>
    <col min="4381" max="4382" width="8.5" style="50" customWidth="1"/>
    <col min="4383" max="4383" width="9.1640625" style="50" customWidth="1"/>
    <col min="4384" max="4384" width="8.5" style="50" customWidth="1"/>
    <col min="4385" max="4386" width="10.1640625" style="50" customWidth="1"/>
    <col min="4387" max="4390" width="9.33203125" style="50"/>
    <col min="4391" max="4391" width="12.5" style="50" customWidth="1"/>
    <col min="4392" max="4392" width="38.6640625" style="50" customWidth="1"/>
    <col min="4393" max="4393" width="9.33203125" style="50"/>
    <col min="4394" max="4394" width="10.6640625" style="50" customWidth="1"/>
    <col min="4395" max="4399" width="9.33203125" style="50"/>
    <col min="4400" max="4400" width="12.83203125" style="50" customWidth="1"/>
    <col min="4401" max="4564" width="9.33203125" style="50"/>
    <col min="4565" max="4565" width="17.1640625" style="50" customWidth="1"/>
    <col min="4566" max="4566" width="0" style="50" hidden="1" customWidth="1"/>
    <col min="4567" max="4567" width="8.1640625" style="50" customWidth="1"/>
    <col min="4568" max="4568" width="7.83203125" style="50" customWidth="1"/>
    <col min="4569" max="4569" width="7.33203125" style="50" customWidth="1"/>
    <col min="4570" max="4570" width="0" style="50" hidden="1" customWidth="1"/>
    <col min="4571" max="4571" width="10.1640625" style="50" customWidth="1"/>
    <col min="4572" max="4572" width="7.6640625" style="50" customWidth="1"/>
    <col min="4573" max="4574" width="0" style="50" hidden="1" customWidth="1"/>
    <col min="4575" max="4575" width="7.5" style="50" customWidth="1"/>
    <col min="4576" max="4576" width="0" style="50" hidden="1" customWidth="1"/>
    <col min="4577" max="4577" width="9.83203125" style="50" customWidth="1"/>
    <col min="4578" max="4578" width="14.1640625" style="50" customWidth="1"/>
    <col min="4579" max="4579" width="12.83203125" style="50" customWidth="1"/>
    <col min="4580" max="4580" width="10.6640625" style="50" customWidth="1"/>
    <col min="4581" max="4581" width="13.83203125" style="50" customWidth="1"/>
    <col min="4582" max="4582" width="10.5" style="50" customWidth="1"/>
    <col min="4583" max="4583" width="20.83203125" style="50" customWidth="1"/>
    <col min="4584" max="4584" width="8.6640625" style="50" customWidth="1"/>
    <col min="4585" max="4585" width="20.83203125" style="50" customWidth="1"/>
    <col min="4586" max="4586" width="11.5" style="50" customWidth="1"/>
    <col min="4587" max="4587" width="10.5" style="50" customWidth="1"/>
    <col min="4588" max="4598" width="5.6640625" style="50" customWidth="1"/>
    <col min="4599" max="4600" width="9.1640625" style="50" customWidth="1"/>
    <col min="4601" max="4610" width="7.6640625" style="50" customWidth="1"/>
    <col min="4611" max="4632" width="7.83203125" style="50" customWidth="1"/>
    <col min="4633" max="4633" width="8.6640625" style="50" customWidth="1"/>
    <col min="4634" max="4634" width="7.83203125" style="50" customWidth="1"/>
    <col min="4635" max="4635" width="9.5" style="50" customWidth="1"/>
    <col min="4636" max="4636" width="9.1640625" style="50" customWidth="1"/>
    <col min="4637" max="4638" width="8.5" style="50" customWidth="1"/>
    <col min="4639" max="4639" width="9.1640625" style="50" customWidth="1"/>
    <col min="4640" max="4640" width="8.5" style="50" customWidth="1"/>
    <col min="4641" max="4642" width="10.1640625" style="50" customWidth="1"/>
    <col min="4643" max="4646" width="9.33203125" style="50"/>
    <col min="4647" max="4647" width="12.5" style="50" customWidth="1"/>
    <col min="4648" max="4648" width="38.6640625" style="50" customWidth="1"/>
    <col min="4649" max="4649" width="9.33203125" style="50"/>
    <col min="4650" max="4650" width="10.6640625" style="50" customWidth="1"/>
    <col min="4651" max="4655" width="9.33203125" style="50"/>
    <col min="4656" max="4656" width="12.83203125" style="50" customWidth="1"/>
    <col min="4657" max="4820" width="9.33203125" style="50"/>
    <col min="4821" max="4821" width="17.1640625" style="50" customWidth="1"/>
    <col min="4822" max="4822" width="0" style="50" hidden="1" customWidth="1"/>
    <col min="4823" max="4823" width="8.1640625" style="50" customWidth="1"/>
    <col min="4824" max="4824" width="7.83203125" style="50" customWidth="1"/>
    <col min="4825" max="4825" width="7.33203125" style="50" customWidth="1"/>
    <col min="4826" max="4826" width="0" style="50" hidden="1" customWidth="1"/>
    <col min="4827" max="4827" width="10.1640625" style="50" customWidth="1"/>
    <col min="4828" max="4828" width="7.6640625" style="50" customWidth="1"/>
    <col min="4829" max="4830" width="0" style="50" hidden="1" customWidth="1"/>
    <col min="4831" max="4831" width="7.5" style="50" customWidth="1"/>
    <col min="4832" max="4832" width="0" style="50" hidden="1" customWidth="1"/>
    <col min="4833" max="4833" width="9.83203125" style="50" customWidth="1"/>
    <col min="4834" max="4834" width="14.1640625" style="50" customWidth="1"/>
    <col min="4835" max="4835" width="12.83203125" style="50" customWidth="1"/>
    <col min="4836" max="4836" width="10.6640625" style="50" customWidth="1"/>
    <col min="4837" max="4837" width="13.83203125" style="50" customWidth="1"/>
    <col min="4838" max="4838" width="10.5" style="50" customWidth="1"/>
    <col min="4839" max="4839" width="20.83203125" style="50" customWidth="1"/>
    <col min="4840" max="4840" width="8.6640625" style="50" customWidth="1"/>
    <col min="4841" max="4841" width="20.83203125" style="50" customWidth="1"/>
    <col min="4842" max="4842" width="11.5" style="50" customWidth="1"/>
    <col min="4843" max="4843" width="10.5" style="50" customWidth="1"/>
    <col min="4844" max="4854" width="5.6640625" style="50" customWidth="1"/>
    <col min="4855" max="4856" width="9.1640625" style="50" customWidth="1"/>
    <col min="4857" max="4866" width="7.6640625" style="50" customWidth="1"/>
    <col min="4867" max="4888" width="7.83203125" style="50" customWidth="1"/>
    <col min="4889" max="4889" width="8.6640625" style="50" customWidth="1"/>
    <col min="4890" max="4890" width="7.83203125" style="50" customWidth="1"/>
    <col min="4891" max="4891" width="9.5" style="50" customWidth="1"/>
    <col min="4892" max="4892" width="9.1640625" style="50" customWidth="1"/>
    <col min="4893" max="4894" width="8.5" style="50" customWidth="1"/>
    <col min="4895" max="4895" width="9.1640625" style="50" customWidth="1"/>
    <col min="4896" max="4896" width="8.5" style="50" customWidth="1"/>
    <col min="4897" max="4898" width="10.1640625" style="50" customWidth="1"/>
    <col min="4899" max="4902" width="9.33203125" style="50"/>
    <col min="4903" max="4903" width="12.5" style="50" customWidth="1"/>
    <col min="4904" max="4904" width="38.6640625" style="50" customWidth="1"/>
    <col min="4905" max="4905" width="9.33203125" style="50"/>
    <col min="4906" max="4906" width="10.6640625" style="50" customWidth="1"/>
    <col min="4907" max="4911" width="9.33203125" style="50"/>
    <col min="4912" max="4912" width="12.83203125" style="50" customWidth="1"/>
    <col min="4913" max="5076" width="9.33203125" style="50"/>
    <col min="5077" max="5077" width="17.1640625" style="50" customWidth="1"/>
    <col min="5078" max="5078" width="0" style="50" hidden="1" customWidth="1"/>
    <col min="5079" max="5079" width="8.1640625" style="50" customWidth="1"/>
    <col min="5080" max="5080" width="7.83203125" style="50" customWidth="1"/>
    <col min="5081" max="5081" width="7.33203125" style="50" customWidth="1"/>
    <col min="5082" max="5082" width="0" style="50" hidden="1" customWidth="1"/>
    <col min="5083" max="5083" width="10.1640625" style="50" customWidth="1"/>
    <col min="5084" max="5084" width="7.6640625" style="50" customWidth="1"/>
    <col min="5085" max="5086" width="0" style="50" hidden="1" customWidth="1"/>
    <col min="5087" max="5087" width="7.5" style="50" customWidth="1"/>
    <col min="5088" max="5088" width="0" style="50" hidden="1" customWidth="1"/>
    <col min="5089" max="5089" width="9.83203125" style="50" customWidth="1"/>
    <col min="5090" max="5090" width="14.1640625" style="50" customWidth="1"/>
    <col min="5091" max="5091" width="12.83203125" style="50" customWidth="1"/>
    <col min="5092" max="5092" width="10.6640625" style="50" customWidth="1"/>
    <col min="5093" max="5093" width="13.83203125" style="50" customWidth="1"/>
    <col min="5094" max="5094" width="10.5" style="50" customWidth="1"/>
    <col min="5095" max="5095" width="20.83203125" style="50" customWidth="1"/>
    <col min="5096" max="5096" width="8.6640625" style="50" customWidth="1"/>
    <col min="5097" max="5097" width="20.83203125" style="50" customWidth="1"/>
    <col min="5098" max="5098" width="11.5" style="50" customWidth="1"/>
    <col min="5099" max="5099" width="10.5" style="50" customWidth="1"/>
    <col min="5100" max="5110" width="5.6640625" style="50" customWidth="1"/>
    <col min="5111" max="5112" width="9.1640625" style="50" customWidth="1"/>
    <col min="5113" max="5122" width="7.6640625" style="50" customWidth="1"/>
    <col min="5123" max="5144" width="7.83203125" style="50" customWidth="1"/>
    <col min="5145" max="5145" width="8.6640625" style="50" customWidth="1"/>
    <col min="5146" max="5146" width="7.83203125" style="50" customWidth="1"/>
    <col min="5147" max="5147" width="9.5" style="50" customWidth="1"/>
    <col min="5148" max="5148" width="9.1640625" style="50" customWidth="1"/>
    <col min="5149" max="5150" width="8.5" style="50" customWidth="1"/>
    <col min="5151" max="5151" width="9.1640625" style="50" customWidth="1"/>
    <col min="5152" max="5152" width="8.5" style="50" customWidth="1"/>
    <col min="5153" max="5154" width="10.1640625" style="50" customWidth="1"/>
    <col min="5155" max="5158" width="9.33203125" style="50"/>
    <col min="5159" max="5159" width="12.5" style="50" customWidth="1"/>
    <col min="5160" max="5160" width="38.6640625" style="50" customWidth="1"/>
    <col min="5161" max="5161" width="9.33203125" style="50"/>
    <col min="5162" max="5162" width="10.6640625" style="50" customWidth="1"/>
    <col min="5163" max="5167" width="9.33203125" style="50"/>
    <col min="5168" max="5168" width="12.83203125" style="50" customWidth="1"/>
    <col min="5169" max="5332" width="9.33203125" style="50"/>
    <col min="5333" max="5333" width="17.1640625" style="50" customWidth="1"/>
    <col min="5334" max="5334" width="0" style="50" hidden="1" customWidth="1"/>
    <col min="5335" max="5335" width="8.1640625" style="50" customWidth="1"/>
    <col min="5336" max="5336" width="7.83203125" style="50" customWidth="1"/>
    <col min="5337" max="5337" width="7.33203125" style="50" customWidth="1"/>
    <col min="5338" max="5338" width="0" style="50" hidden="1" customWidth="1"/>
    <col min="5339" max="5339" width="10.1640625" style="50" customWidth="1"/>
    <col min="5340" max="5340" width="7.6640625" style="50" customWidth="1"/>
    <col min="5341" max="5342" width="0" style="50" hidden="1" customWidth="1"/>
    <col min="5343" max="5343" width="7.5" style="50" customWidth="1"/>
    <col min="5344" max="5344" width="0" style="50" hidden="1" customWidth="1"/>
    <col min="5345" max="5345" width="9.83203125" style="50" customWidth="1"/>
    <col min="5346" max="5346" width="14.1640625" style="50" customWidth="1"/>
    <col min="5347" max="5347" width="12.83203125" style="50" customWidth="1"/>
    <col min="5348" max="5348" width="10.6640625" style="50" customWidth="1"/>
    <col min="5349" max="5349" width="13.83203125" style="50" customWidth="1"/>
    <col min="5350" max="5350" width="10.5" style="50" customWidth="1"/>
    <col min="5351" max="5351" width="20.83203125" style="50" customWidth="1"/>
    <col min="5352" max="5352" width="8.6640625" style="50" customWidth="1"/>
    <col min="5353" max="5353" width="20.83203125" style="50" customWidth="1"/>
    <col min="5354" max="5354" width="11.5" style="50" customWidth="1"/>
    <col min="5355" max="5355" width="10.5" style="50" customWidth="1"/>
    <col min="5356" max="5366" width="5.6640625" style="50" customWidth="1"/>
    <col min="5367" max="5368" width="9.1640625" style="50" customWidth="1"/>
    <col min="5369" max="5378" width="7.6640625" style="50" customWidth="1"/>
    <col min="5379" max="5400" width="7.83203125" style="50" customWidth="1"/>
    <col min="5401" max="5401" width="8.6640625" style="50" customWidth="1"/>
    <col min="5402" max="5402" width="7.83203125" style="50" customWidth="1"/>
    <col min="5403" max="5403" width="9.5" style="50" customWidth="1"/>
    <col min="5404" max="5404" width="9.1640625" style="50" customWidth="1"/>
    <col min="5405" max="5406" width="8.5" style="50" customWidth="1"/>
    <col min="5407" max="5407" width="9.1640625" style="50" customWidth="1"/>
    <col min="5408" max="5408" width="8.5" style="50" customWidth="1"/>
    <col min="5409" max="5410" width="10.1640625" style="50" customWidth="1"/>
    <col min="5411" max="5414" width="9.33203125" style="50"/>
    <col min="5415" max="5415" width="12.5" style="50" customWidth="1"/>
    <col min="5416" max="5416" width="38.6640625" style="50" customWidth="1"/>
    <col min="5417" max="5417" width="9.33203125" style="50"/>
    <col min="5418" max="5418" width="10.6640625" style="50" customWidth="1"/>
    <col min="5419" max="5423" width="9.33203125" style="50"/>
    <col min="5424" max="5424" width="12.83203125" style="50" customWidth="1"/>
    <col min="5425" max="5588" width="9.33203125" style="50"/>
    <col min="5589" max="5589" width="17.1640625" style="50" customWidth="1"/>
    <col min="5590" max="5590" width="0" style="50" hidden="1" customWidth="1"/>
    <col min="5591" max="5591" width="8.1640625" style="50" customWidth="1"/>
    <col min="5592" max="5592" width="7.83203125" style="50" customWidth="1"/>
    <col min="5593" max="5593" width="7.33203125" style="50" customWidth="1"/>
    <col min="5594" max="5594" width="0" style="50" hidden="1" customWidth="1"/>
    <col min="5595" max="5595" width="10.1640625" style="50" customWidth="1"/>
    <col min="5596" max="5596" width="7.6640625" style="50" customWidth="1"/>
    <col min="5597" max="5598" width="0" style="50" hidden="1" customWidth="1"/>
    <col min="5599" max="5599" width="7.5" style="50" customWidth="1"/>
    <col min="5600" max="5600" width="0" style="50" hidden="1" customWidth="1"/>
    <col min="5601" max="5601" width="9.83203125" style="50" customWidth="1"/>
    <col min="5602" max="5602" width="14.1640625" style="50" customWidth="1"/>
    <col min="5603" max="5603" width="12.83203125" style="50" customWidth="1"/>
    <col min="5604" max="5604" width="10.6640625" style="50" customWidth="1"/>
    <col min="5605" max="5605" width="13.83203125" style="50" customWidth="1"/>
    <col min="5606" max="5606" width="10.5" style="50" customWidth="1"/>
    <col min="5607" max="5607" width="20.83203125" style="50" customWidth="1"/>
    <col min="5608" max="5608" width="8.6640625" style="50" customWidth="1"/>
    <col min="5609" max="5609" width="20.83203125" style="50" customWidth="1"/>
    <col min="5610" max="5610" width="11.5" style="50" customWidth="1"/>
    <col min="5611" max="5611" width="10.5" style="50" customWidth="1"/>
    <col min="5612" max="5622" width="5.6640625" style="50" customWidth="1"/>
    <col min="5623" max="5624" width="9.1640625" style="50" customWidth="1"/>
    <col min="5625" max="5634" width="7.6640625" style="50" customWidth="1"/>
    <col min="5635" max="5656" width="7.83203125" style="50" customWidth="1"/>
    <col min="5657" max="5657" width="8.6640625" style="50" customWidth="1"/>
    <col min="5658" max="5658" width="7.83203125" style="50" customWidth="1"/>
    <col min="5659" max="5659" width="9.5" style="50" customWidth="1"/>
    <col min="5660" max="5660" width="9.1640625" style="50" customWidth="1"/>
    <col min="5661" max="5662" width="8.5" style="50" customWidth="1"/>
    <col min="5663" max="5663" width="9.1640625" style="50" customWidth="1"/>
    <col min="5664" max="5664" width="8.5" style="50" customWidth="1"/>
    <col min="5665" max="5666" width="10.1640625" style="50" customWidth="1"/>
    <col min="5667" max="5670" width="9.33203125" style="50"/>
    <col min="5671" max="5671" width="12.5" style="50" customWidth="1"/>
    <col min="5672" max="5672" width="38.6640625" style="50" customWidth="1"/>
    <col min="5673" max="5673" width="9.33203125" style="50"/>
    <col min="5674" max="5674" width="10.6640625" style="50" customWidth="1"/>
    <col min="5675" max="5679" width="9.33203125" style="50"/>
    <col min="5680" max="5680" width="12.83203125" style="50" customWidth="1"/>
    <col min="5681" max="5844" width="9.33203125" style="50"/>
    <col min="5845" max="5845" width="17.1640625" style="50" customWidth="1"/>
    <col min="5846" max="5846" width="0" style="50" hidden="1" customWidth="1"/>
    <col min="5847" max="5847" width="8.1640625" style="50" customWidth="1"/>
    <col min="5848" max="5848" width="7.83203125" style="50" customWidth="1"/>
    <col min="5849" max="5849" width="7.33203125" style="50" customWidth="1"/>
    <col min="5850" max="5850" width="0" style="50" hidden="1" customWidth="1"/>
    <col min="5851" max="5851" width="10.1640625" style="50" customWidth="1"/>
    <col min="5852" max="5852" width="7.6640625" style="50" customWidth="1"/>
    <col min="5853" max="5854" width="0" style="50" hidden="1" customWidth="1"/>
    <col min="5855" max="5855" width="7.5" style="50" customWidth="1"/>
    <col min="5856" max="5856" width="0" style="50" hidden="1" customWidth="1"/>
    <col min="5857" max="5857" width="9.83203125" style="50" customWidth="1"/>
    <col min="5858" max="5858" width="14.1640625" style="50" customWidth="1"/>
    <col min="5859" max="5859" width="12.83203125" style="50" customWidth="1"/>
    <col min="5860" max="5860" width="10.6640625" style="50" customWidth="1"/>
    <col min="5861" max="5861" width="13.83203125" style="50" customWidth="1"/>
    <col min="5862" max="5862" width="10.5" style="50" customWidth="1"/>
    <col min="5863" max="5863" width="20.83203125" style="50" customWidth="1"/>
    <col min="5864" max="5864" width="8.6640625" style="50" customWidth="1"/>
    <col min="5865" max="5865" width="20.83203125" style="50" customWidth="1"/>
    <col min="5866" max="5866" width="11.5" style="50" customWidth="1"/>
    <col min="5867" max="5867" width="10.5" style="50" customWidth="1"/>
    <col min="5868" max="5878" width="5.6640625" style="50" customWidth="1"/>
    <col min="5879" max="5880" width="9.1640625" style="50" customWidth="1"/>
    <col min="5881" max="5890" width="7.6640625" style="50" customWidth="1"/>
    <col min="5891" max="5912" width="7.83203125" style="50" customWidth="1"/>
    <col min="5913" max="5913" width="8.6640625" style="50" customWidth="1"/>
    <col min="5914" max="5914" width="7.83203125" style="50" customWidth="1"/>
    <col min="5915" max="5915" width="9.5" style="50" customWidth="1"/>
    <col min="5916" max="5916" width="9.1640625" style="50" customWidth="1"/>
    <col min="5917" max="5918" width="8.5" style="50" customWidth="1"/>
    <col min="5919" max="5919" width="9.1640625" style="50" customWidth="1"/>
    <col min="5920" max="5920" width="8.5" style="50" customWidth="1"/>
    <col min="5921" max="5922" width="10.1640625" style="50" customWidth="1"/>
    <col min="5923" max="5926" width="9.33203125" style="50"/>
    <col min="5927" max="5927" width="12.5" style="50" customWidth="1"/>
    <col min="5928" max="5928" width="38.6640625" style="50" customWidth="1"/>
    <col min="5929" max="5929" width="9.33203125" style="50"/>
    <col min="5930" max="5930" width="10.6640625" style="50" customWidth="1"/>
    <col min="5931" max="5935" width="9.33203125" style="50"/>
    <col min="5936" max="5936" width="12.83203125" style="50" customWidth="1"/>
    <col min="5937" max="6100" width="9.33203125" style="50"/>
    <col min="6101" max="6101" width="17.1640625" style="50" customWidth="1"/>
    <col min="6102" max="6102" width="0" style="50" hidden="1" customWidth="1"/>
    <col min="6103" max="6103" width="8.1640625" style="50" customWidth="1"/>
    <col min="6104" max="6104" width="7.83203125" style="50" customWidth="1"/>
    <col min="6105" max="6105" width="7.33203125" style="50" customWidth="1"/>
    <col min="6106" max="6106" width="0" style="50" hidden="1" customWidth="1"/>
    <col min="6107" max="6107" width="10.1640625" style="50" customWidth="1"/>
    <col min="6108" max="6108" width="7.6640625" style="50" customWidth="1"/>
    <col min="6109" max="6110" width="0" style="50" hidden="1" customWidth="1"/>
    <col min="6111" max="6111" width="7.5" style="50" customWidth="1"/>
    <col min="6112" max="6112" width="0" style="50" hidden="1" customWidth="1"/>
    <col min="6113" max="6113" width="9.83203125" style="50" customWidth="1"/>
    <col min="6114" max="6114" width="14.1640625" style="50" customWidth="1"/>
    <col min="6115" max="6115" width="12.83203125" style="50" customWidth="1"/>
    <col min="6116" max="6116" width="10.6640625" style="50" customWidth="1"/>
    <col min="6117" max="6117" width="13.83203125" style="50" customWidth="1"/>
    <col min="6118" max="6118" width="10.5" style="50" customWidth="1"/>
    <col min="6119" max="6119" width="20.83203125" style="50" customWidth="1"/>
    <col min="6120" max="6120" width="8.6640625" style="50" customWidth="1"/>
    <col min="6121" max="6121" width="20.83203125" style="50" customWidth="1"/>
    <col min="6122" max="6122" width="11.5" style="50" customWidth="1"/>
    <col min="6123" max="6123" width="10.5" style="50" customWidth="1"/>
    <col min="6124" max="6134" width="5.6640625" style="50" customWidth="1"/>
    <col min="6135" max="6136" width="9.1640625" style="50" customWidth="1"/>
    <col min="6137" max="6146" width="7.6640625" style="50" customWidth="1"/>
    <col min="6147" max="6168" width="7.83203125" style="50" customWidth="1"/>
    <col min="6169" max="6169" width="8.6640625" style="50" customWidth="1"/>
    <col min="6170" max="6170" width="7.83203125" style="50" customWidth="1"/>
    <col min="6171" max="6171" width="9.5" style="50" customWidth="1"/>
    <col min="6172" max="6172" width="9.1640625" style="50" customWidth="1"/>
    <col min="6173" max="6174" width="8.5" style="50" customWidth="1"/>
    <col min="6175" max="6175" width="9.1640625" style="50" customWidth="1"/>
    <col min="6176" max="6176" width="8.5" style="50" customWidth="1"/>
    <col min="6177" max="6178" width="10.1640625" style="50" customWidth="1"/>
    <col min="6179" max="6182" width="9.33203125" style="50"/>
    <col min="6183" max="6183" width="12.5" style="50" customWidth="1"/>
    <col min="6184" max="6184" width="38.6640625" style="50" customWidth="1"/>
    <col min="6185" max="6185" width="9.33203125" style="50"/>
    <col min="6186" max="6186" width="10.6640625" style="50" customWidth="1"/>
    <col min="6187" max="6191" width="9.33203125" style="50"/>
    <col min="6192" max="6192" width="12.83203125" style="50" customWidth="1"/>
    <col min="6193" max="6356" width="9.33203125" style="50"/>
    <col min="6357" max="6357" width="17.1640625" style="50" customWidth="1"/>
    <col min="6358" max="6358" width="0" style="50" hidden="1" customWidth="1"/>
    <col min="6359" max="6359" width="8.1640625" style="50" customWidth="1"/>
    <col min="6360" max="6360" width="7.83203125" style="50" customWidth="1"/>
    <col min="6361" max="6361" width="7.33203125" style="50" customWidth="1"/>
    <col min="6362" max="6362" width="0" style="50" hidden="1" customWidth="1"/>
    <col min="6363" max="6363" width="10.1640625" style="50" customWidth="1"/>
    <col min="6364" max="6364" width="7.6640625" style="50" customWidth="1"/>
    <col min="6365" max="6366" width="0" style="50" hidden="1" customWidth="1"/>
    <col min="6367" max="6367" width="7.5" style="50" customWidth="1"/>
    <col min="6368" max="6368" width="0" style="50" hidden="1" customWidth="1"/>
    <col min="6369" max="6369" width="9.83203125" style="50" customWidth="1"/>
    <col min="6370" max="6370" width="14.1640625" style="50" customWidth="1"/>
    <col min="6371" max="6371" width="12.83203125" style="50" customWidth="1"/>
    <col min="6372" max="6372" width="10.6640625" style="50" customWidth="1"/>
    <col min="6373" max="6373" width="13.83203125" style="50" customWidth="1"/>
    <col min="6374" max="6374" width="10.5" style="50" customWidth="1"/>
    <col min="6375" max="6375" width="20.83203125" style="50" customWidth="1"/>
    <col min="6376" max="6376" width="8.6640625" style="50" customWidth="1"/>
    <col min="6377" max="6377" width="20.83203125" style="50" customWidth="1"/>
    <col min="6378" max="6378" width="11.5" style="50" customWidth="1"/>
    <col min="6379" max="6379" width="10.5" style="50" customWidth="1"/>
    <col min="6380" max="6390" width="5.6640625" style="50" customWidth="1"/>
    <col min="6391" max="6392" width="9.1640625" style="50" customWidth="1"/>
    <col min="6393" max="6402" width="7.6640625" style="50" customWidth="1"/>
    <col min="6403" max="6424" width="7.83203125" style="50" customWidth="1"/>
    <col min="6425" max="6425" width="8.6640625" style="50" customWidth="1"/>
    <col min="6426" max="6426" width="7.83203125" style="50" customWidth="1"/>
    <col min="6427" max="6427" width="9.5" style="50" customWidth="1"/>
    <col min="6428" max="6428" width="9.1640625" style="50" customWidth="1"/>
    <col min="6429" max="6430" width="8.5" style="50" customWidth="1"/>
    <col min="6431" max="6431" width="9.1640625" style="50" customWidth="1"/>
    <col min="6432" max="6432" width="8.5" style="50" customWidth="1"/>
    <col min="6433" max="6434" width="10.1640625" style="50" customWidth="1"/>
    <col min="6435" max="6438" width="9.33203125" style="50"/>
    <col min="6439" max="6439" width="12.5" style="50" customWidth="1"/>
    <col min="6440" max="6440" width="38.6640625" style="50" customWidth="1"/>
    <col min="6441" max="6441" width="9.33203125" style="50"/>
    <col min="6442" max="6442" width="10.6640625" style="50" customWidth="1"/>
    <col min="6443" max="6447" width="9.33203125" style="50"/>
    <col min="6448" max="6448" width="12.83203125" style="50" customWidth="1"/>
    <col min="6449" max="6612" width="9.33203125" style="50"/>
    <col min="6613" max="6613" width="17.1640625" style="50" customWidth="1"/>
    <col min="6614" max="6614" width="0" style="50" hidden="1" customWidth="1"/>
    <col min="6615" max="6615" width="8.1640625" style="50" customWidth="1"/>
    <col min="6616" max="6616" width="7.83203125" style="50" customWidth="1"/>
    <col min="6617" max="6617" width="7.33203125" style="50" customWidth="1"/>
    <col min="6618" max="6618" width="0" style="50" hidden="1" customWidth="1"/>
    <col min="6619" max="6619" width="10.1640625" style="50" customWidth="1"/>
    <col min="6620" max="6620" width="7.6640625" style="50" customWidth="1"/>
    <col min="6621" max="6622" width="0" style="50" hidden="1" customWidth="1"/>
    <col min="6623" max="6623" width="7.5" style="50" customWidth="1"/>
    <col min="6624" max="6624" width="0" style="50" hidden="1" customWidth="1"/>
    <col min="6625" max="6625" width="9.83203125" style="50" customWidth="1"/>
    <col min="6626" max="6626" width="14.1640625" style="50" customWidth="1"/>
    <col min="6627" max="6627" width="12.83203125" style="50" customWidth="1"/>
    <col min="6628" max="6628" width="10.6640625" style="50" customWidth="1"/>
    <col min="6629" max="6629" width="13.83203125" style="50" customWidth="1"/>
    <col min="6630" max="6630" width="10.5" style="50" customWidth="1"/>
    <col min="6631" max="6631" width="20.83203125" style="50" customWidth="1"/>
    <col min="6632" max="6632" width="8.6640625" style="50" customWidth="1"/>
    <col min="6633" max="6633" width="20.83203125" style="50" customWidth="1"/>
    <col min="6634" max="6634" width="11.5" style="50" customWidth="1"/>
    <col min="6635" max="6635" width="10.5" style="50" customWidth="1"/>
    <col min="6636" max="6646" width="5.6640625" style="50" customWidth="1"/>
    <col min="6647" max="6648" width="9.1640625" style="50" customWidth="1"/>
    <col min="6649" max="6658" width="7.6640625" style="50" customWidth="1"/>
    <col min="6659" max="6680" width="7.83203125" style="50" customWidth="1"/>
    <col min="6681" max="6681" width="8.6640625" style="50" customWidth="1"/>
    <col min="6682" max="6682" width="7.83203125" style="50" customWidth="1"/>
    <col min="6683" max="6683" width="9.5" style="50" customWidth="1"/>
    <col min="6684" max="6684" width="9.1640625" style="50" customWidth="1"/>
    <col min="6685" max="6686" width="8.5" style="50" customWidth="1"/>
    <col min="6687" max="6687" width="9.1640625" style="50" customWidth="1"/>
    <col min="6688" max="6688" width="8.5" style="50" customWidth="1"/>
    <col min="6689" max="6690" width="10.1640625" style="50" customWidth="1"/>
    <col min="6691" max="6694" width="9.33203125" style="50"/>
    <col min="6695" max="6695" width="12.5" style="50" customWidth="1"/>
    <col min="6696" max="6696" width="38.6640625" style="50" customWidth="1"/>
    <col min="6697" max="6697" width="9.33203125" style="50"/>
    <col min="6698" max="6698" width="10.6640625" style="50" customWidth="1"/>
    <col min="6699" max="6703" width="9.33203125" style="50"/>
    <col min="6704" max="6704" width="12.83203125" style="50" customWidth="1"/>
    <col min="6705" max="6868" width="9.33203125" style="50"/>
    <col min="6869" max="6869" width="17.1640625" style="50" customWidth="1"/>
    <col min="6870" max="6870" width="0" style="50" hidden="1" customWidth="1"/>
    <col min="6871" max="6871" width="8.1640625" style="50" customWidth="1"/>
    <col min="6872" max="6872" width="7.83203125" style="50" customWidth="1"/>
    <col min="6873" max="6873" width="7.33203125" style="50" customWidth="1"/>
    <col min="6874" max="6874" width="0" style="50" hidden="1" customWidth="1"/>
    <col min="6875" max="6875" width="10.1640625" style="50" customWidth="1"/>
    <col min="6876" max="6876" width="7.6640625" style="50" customWidth="1"/>
    <col min="6877" max="6878" width="0" style="50" hidden="1" customWidth="1"/>
    <col min="6879" max="6879" width="7.5" style="50" customWidth="1"/>
    <col min="6880" max="6880" width="0" style="50" hidden="1" customWidth="1"/>
    <col min="6881" max="6881" width="9.83203125" style="50" customWidth="1"/>
    <col min="6882" max="6882" width="14.1640625" style="50" customWidth="1"/>
    <col min="6883" max="6883" width="12.83203125" style="50" customWidth="1"/>
    <col min="6884" max="6884" width="10.6640625" style="50" customWidth="1"/>
    <col min="6885" max="6885" width="13.83203125" style="50" customWidth="1"/>
    <col min="6886" max="6886" width="10.5" style="50" customWidth="1"/>
    <col min="6887" max="6887" width="20.83203125" style="50" customWidth="1"/>
    <col min="6888" max="6888" width="8.6640625" style="50" customWidth="1"/>
    <col min="6889" max="6889" width="20.83203125" style="50" customWidth="1"/>
    <col min="6890" max="6890" width="11.5" style="50" customWidth="1"/>
    <col min="6891" max="6891" width="10.5" style="50" customWidth="1"/>
    <col min="6892" max="6902" width="5.6640625" style="50" customWidth="1"/>
    <col min="6903" max="6904" width="9.1640625" style="50" customWidth="1"/>
    <col min="6905" max="6914" width="7.6640625" style="50" customWidth="1"/>
    <col min="6915" max="6936" width="7.83203125" style="50" customWidth="1"/>
    <col min="6937" max="6937" width="8.6640625" style="50" customWidth="1"/>
    <col min="6938" max="6938" width="7.83203125" style="50" customWidth="1"/>
    <col min="6939" max="6939" width="9.5" style="50" customWidth="1"/>
    <col min="6940" max="6940" width="9.1640625" style="50" customWidth="1"/>
    <col min="6941" max="6942" width="8.5" style="50" customWidth="1"/>
    <col min="6943" max="6943" width="9.1640625" style="50" customWidth="1"/>
    <col min="6944" max="6944" width="8.5" style="50" customWidth="1"/>
    <col min="6945" max="6946" width="10.1640625" style="50" customWidth="1"/>
    <col min="6947" max="6950" width="9.33203125" style="50"/>
    <col min="6951" max="6951" width="12.5" style="50" customWidth="1"/>
    <col min="6952" max="6952" width="38.6640625" style="50" customWidth="1"/>
    <col min="6953" max="6953" width="9.33203125" style="50"/>
    <col min="6954" max="6954" width="10.6640625" style="50" customWidth="1"/>
    <col min="6955" max="6959" width="9.33203125" style="50"/>
    <col min="6960" max="6960" width="12.83203125" style="50" customWidth="1"/>
    <col min="6961" max="7124" width="9.33203125" style="50"/>
    <col min="7125" max="7125" width="17.1640625" style="50" customWidth="1"/>
    <col min="7126" max="7126" width="0" style="50" hidden="1" customWidth="1"/>
    <col min="7127" max="7127" width="8.1640625" style="50" customWidth="1"/>
    <col min="7128" max="7128" width="7.83203125" style="50" customWidth="1"/>
    <col min="7129" max="7129" width="7.33203125" style="50" customWidth="1"/>
    <col min="7130" max="7130" width="0" style="50" hidden="1" customWidth="1"/>
    <col min="7131" max="7131" width="10.1640625" style="50" customWidth="1"/>
    <col min="7132" max="7132" width="7.6640625" style="50" customWidth="1"/>
    <col min="7133" max="7134" width="0" style="50" hidden="1" customWidth="1"/>
    <col min="7135" max="7135" width="7.5" style="50" customWidth="1"/>
    <col min="7136" max="7136" width="0" style="50" hidden="1" customWidth="1"/>
    <col min="7137" max="7137" width="9.83203125" style="50" customWidth="1"/>
    <col min="7138" max="7138" width="14.1640625" style="50" customWidth="1"/>
    <col min="7139" max="7139" width="12.83203125" style="50" customWidth="1"/>
    <col min="7140" max="7140" width="10.6640625" style="50" customWidth="1"/>
    <col min="7141" max="7141" width="13.83203125" style="50" customWidth="1"/>
    <col min="7142" max="7142" width="10.5" style="50" customWidth="1"/>
    <col min="7143" max="7143" width="20.83203125" style="50" customWidth="1"/>
    <col min="7144" max="7144" width="8.6640625" style="50" customWidth="1"/>
    <col min="7145" max="7145" width="20.83203125" style="50" customWidth="1"/>
    <col min="7146" max="7146" width="11.5" style="50" customWidth="1"/>
    <col min="7147" max="7147" width="10.5" style="50" customWidth="1"/>
    <col min="7148" max="7158" width="5.6640625" style="50" customWidth="1"/>
    <col min="7159" max="7160" width="9.1640625" style="50" customWidth="1"/>
    <col min="7161" max="7170" width="7.6640625" style="50" customWidth="1"/>
    <col min="7171" max="7192" width="7.83203125" style="50" customWidth="1"/>
    <col min="7193" max="7193" width="8.6640625" style="50" customWidth="1"/>
    <col min="7194" max="7194" width="7.83203125" style="50" customWidth="1"/>
    <col min="7195" max="7195" width="9.5" style="50" customWidth="1"/>
    <col min="7196" max="7196" width="9.1640625" style="50" customWidth="1"/>
    <col min="7197" max="7198" width="8.5" style="50" customWidth="1"/>
    <col min="7199" max="7199" width="9.1640625" style="50" customWidth="1"/>
    <col min="7200" max="7200" width="8.5" style="50" customWidth="1"/>
    <col min="7201" max="7202" width="10.1640625" style="50" customWidth="1"/>
    <col min="7203" max="7206" width="9.33203125" style="50"/>
    <col min="7207" max="7207" width="12.5" style="50" customWidth="1"/>
    <col min="7208" max="7208" width="38.6640625" style="50" customWidth="1"/>
    <col min="7209" max="7209" width="9.33203125" style="50"/>
    <col min="7210" max="7210" width="10.6640625" style="50" customWidth="1"/>
    <col min="7211" max="7215" width="9.33203125" style="50"/>
    <col min="7216" max="7216" width="12.83203125" style="50" customWidth="1"/>
    <col min="7217" max="7380" width="9.33203125" style="50"/>
    <col min="7381" max="7381" width="17.1640625" style="50" customWidth="1"/>
    <col min="7382" max="7382" width="0" style="50" hidden="1" customWidth="1"/>
    <col min="7383" max="7383" width="8.1640625" style="50" customWidth="1"/>
    <col min="7384" max="7384" width="7.83203125" style="50" customWidth="1"/>
    <col min="7385" max="7385" width="7.33203125" style="50" customWidth="1"/>
    <col min="7386" max="7386" width="0" style="50" hidden="1" customWidth="1"/>
    <col min="7387" max="7387" width="10.1640625" style="50" customWidth="1"/>
    <col min="7388" max="7388" width="7.6640625" style="50" customWidth="1"/>
    <col min="7389" max="7390" width="0" style="50" hidden="1" customWidth="1"/>
    <col min="7391" max="7391" width="7.5" style="50" customWidth="1"/>
    <col min="7392" max="7392" width="0" style="50" hidden="1" customWidth="1"/>
    <col min="7393" max="7393" width="9.83203125" style="50" customWidth="1"/>
    <col min="7394" max="7394" width="14.1640625" style="50" customWidth="1"/>
    <col min="7395" max="7395" width="12.83203125" style="50" customWidth="1"/>
    <col min="7396" max="7396" width="10.6640625" style="50" customWidth="1"/>
    <col min="7397" max="7397" width="13.83203125" style="50" customWidth="1"/>
    <col min="7398" max="7398" width="10.5" style="50" customWidth="1"/>
    <col min="7399" max="7399" width="20.83203125" style="50" customWidth="1"/>
    <col min="7400" max="7400" width="8.6640625" style="50" customWidth="1"/>
    <col min="7401" max="7401" width="20.83203125" style="50" customWidth="1"/>
    <col min="7402" max="7402" width="11.5" style="50" customWidth="1"/>
    <col min="7403" max="7403" width="10.5" style="50" customWidth="1"/>
    <col min="7404" max="7414" width="5.6640625" style="50" customWidth="1"/>
    <col min="7415" max="7416" width="9.1640625" style="50" customWidth="1"/>
    <col min="7417" max="7426" width="7.6640625" style="50" customWidth="1"/>
    <col min="7427" max="7448" width="7.83203125" style="50" customWidth="1"/>
    <col min="7449" max="7449" width="8.6640625" style="50" customWidth="1"/>
    <col min="7450" max="7450" width="7.83203125" style="50" customWidth="1"/>
    <col min="7451" max="7451" width="9.5" style="50" customWidth="1"/>
    <col min="7452" max="7452" width="9.1640625" style="50" customWidth="1"/>
    <col min="7453" max="7454" width="8.5" style="50" customWidth="1"/>
    <col min="7455" max="7455" width="9.1640625" style="50" customWidth="1"/>
    <col min="7456" max="7456" width="8.5" style="50" customWidth="1"/>
    <col min="7457" max="7458" width="10.1640625" style="50" customWidth="1"/>
    <col min="7459" max="7462" width="9.33203125" style="50"/>
    <col min="7463" max="7463" width="12.5" style="50" customWidth="1"/>
    <col min="7464" max="7464" width="38.6640625" style="50" customWidth="1"/>
    <col min="7465" max="7465" width="9.33203125" style="50"/>
    <col min="7466" max="7466" width="10.6640625" style="50" customWidth="1"/>
    <col min="7467" max="7471" width="9.33203125" style="50"/>
    <col min="7472" max="7472" width="12.83203125" style="50" customWidth="1"/>
    <col min="7473" max="7636" width="9.33203125" style="50"/>
    <col min="7637" max="7637" width="17.1640625" style="50" customWidth="1"/>
    <col min="7638" max="7638" width="0" style="50" hidden="1" customWidth="1"/>
    <col min="7639" max="7639" width="8.1640625" style="50" customWidth="1"/>
    <col min="7640" max="7640" width="7.83203125" style="50" customWidth="1"/>
    <col min="7641" max="7641" width="7.33203125" style="50" customWidth="1"/>
    <col min="7642" max="7642" width="0" style="50" hidden="1" customWidth="1"/>
    <col min="7643" max="7643" width="10.1640625" style="50" customWidth="1"/>
    <col min="7644" max="7644" width="7.6640625" style="50" customWidth="1"/>
    <col min="7645" max="7646" width="0" style="50" hidden="1" customWidth="1"/>
    <col min="7647" max="7647" width="7.5" style="50" customWidth="1"/>
    <col min="7648" max="7648" width="0" style="50" hidden="1" customWidth="1"/>
    <col min="7649" max="7649" width="9.83203125" style="50" customWidth="1"/>
    <col min="7650" max="7650" width="14.1640625" style="50" customWidth="1"/>
    <col min="7651" max="7651" width="12.83203125" style="50" customWidth="1"/>
    <col min="7652" max="7652" width="10.6640625" style="50" customWidth="1"/>
    <col min="7653" max="7653" width="13.83203125" style="50" customWidth="1"/>
    <col min="7654" max="7654" width="10.5" style="50" customWidth="1"/>
    <col min="7655" max="7655" width="20.83203125" style="50" customWidth="1"/>
    <col min="7656" max="7656" width="8.6640625" style="50" customWidth="1"/>
    <col min="7657" max="7657" width="20.83203125" style="50" customWidth="1"/>
    <col min="7658" max="7658" width="11.5" style="50" customWidth="1"/>
    <col min="7659" max="7659" width="10.5" style="50" customWidth="1"/>
    <col min="7660" max="7670" width="5.6640625" style="50" customWidth="1"/>
    <col min="7671" max="7672" width="9.1640625" style="50" customWidth="1"/>
    <col min="7673" max="7682" width="7.6640625" style="50" customWidth="1"/>
    <col min="7683" max="7704" width="7.83203125" style="50" customWidth="1"/>
    <col min="7705" max="7705" width="8.6640625" style="50" customWidth="1"/>
    <col min="7706" max="7706" width="7.83203125" style="50" customWidth="1"/>
    <col min="7707" max="7707" width="9.5" style="50" customWidth="1"/>
    <col min="7708" max="7708" width="9.1640625" style="50" customWidth="1"/>
    <col min="7709" max="7710" width="8.5" style="50" customWidth="1"/>
    <col min="7711" max="7711" width="9.1640625" style="50" customWidth="1"/>
    <col min="7712" max="7712" width="8.5" style="50" customWidth="1"/>
    <col min="7713" max="7714" width="10.1640625" style="50" customWidth="1"/>
    <col min="7715" max="7718" width="9.33203125" style="50"/>
    <col min="7719" max="7719" width="12.5" style="50" customWidth="1"/>
    <col min="7720" max="7720" width="38.6640625" style="50" customWidth="1"/>
    <col min="7721" max="7721" width="9.33203125" style="50"/>
    <col min="7722" max="7722" width="10.6640625" style="50" customWidth="1"/>
    <col min="7723" max="7727" width="9.33203125" style="50"/>
    <col min="7728" max="7728" width="12.83203125" style="50" customWidth="1"/>
    <col min="7729" max="7892" width="9.33203125" style="50"/>
    <col min="7893" max="7893" width="17.1640625" style="50" customWidth="1"/>
    <col min="7894" max="7894" width="0" style="50" hidden="1" customWidth="1"/>
    <col min="7895" max="7895" width="8.1640625" style="50" customWidth="1"/>
    <col min="7896" max="7896" width="7.83203125" style="50" customWidth="1"/>
    <col min="7897" max="7897" width="7.33203125" style="50" customWidth="1"/>
    <col min="7898" max="7898" width="0" style="50" hidden="1" customWidth="1"/>
    <col min="7899" max="7899" width="10.1640625" style="50" customWidth="1"/>
    <col min="7900" max="7900" width="7.6640625" style="50" customWidth="1"/>
    <col min="7901" max="7902" width="0" style="50" hidden="1" customWidth="1"/>
    <col min="7903" max="7903" width="7.5" style="50" customWidth="1"/>
    <col min="7904" max="7904" width="0" style="50" hidden="1" customWidth="1"/>
    <col min="7905" max="7905" width="9.83203125" style="50" customWidth="1"/>
    <col min="7906" max="7906" width="14.1640625" style="50" customWidth="1"/>
    <col min="7907" max="7907" width="12.83203125" style="50" customWidth="1"/>
    <col min="7908" max="7908" width="10.6640625" style="50" customWidth="1"/>
    <col min="7909" max="7909" width="13.83203125" style="50" customWidth="1"/>
    <col min="7910" max="7910" width="10.5" style="50" customWidth="1"/>
    <col min="7911" max="7911" width="20.83203125" style="50" customWidth="1"/>
    <col min="7912" max="7912" width="8.6640625" style="50" customWidth="1"/>
    <col min="7913" max="7913" width="20.83203125" style="50" customWidth="1"/>
    <col min="7914" max="7914" width="11.5" style="50" customWidth="1"/>
    <col min="7915" max="7915" width="10.5" style="50" customWidth="1"/>
    <col min="7916" max="7926" width="5.6640625" style="50" customWidth="1"/>
    <col min="7927" max="7928" width="9.1640625" style="50" customWidth="1"/>
    <col min="7929" max="7938" width="7.6640625" style="50" customWidth="1"/>
    <col min="7939" max="7960" width="7.83203125" style="50" customWidth="1"/>
    <col min="7961" max="7961" width="8.6640625" style="50" customWidth="1"/>
    <col min="7962" max="7962" width="7.83203125" style="50" customWidth="1"/>
    <col min="7963" max="7963" width="9.5" style="50" customWidth="1"/>
    <col min="7964" max="7964" width="9.1640625" style="50" customWidth="1"/>
    <col min="7965" max="7966" width="8.5" style="50" customWidth="1"/>
    <col min="7967" max="7967" width="9.1640625" style="50" customWidth="1"/>
    <col min="7968" max="7968" width="8.5" style="50" customWidth="1"/>
    <col min="7969" max="7970" width="10.1640625" style="50" customWidth="1"/>
    <col min="7971" max="7974" width="9.33203125" style="50"/>
    <col min="7975" max="7975" width="12.5" style="50" customWidth="1"/>
    <col min="7976" max="7976" width="38.6640625" style="50" customWidth="1"/>
    <col min="7977" max="7977" width="9.33203125" style="50"/>
    <col min="7978" max="7978" width="10.6640625" style="50" customWidth="1"/>
    <col min="7979" max="7983" width="9.33203125" style="50"/>
    <col min="7984" max="7984" width="12.83203125" style="50" customWidth="1"/>
    <col min="7985" max="8148" width="9.33203125" style="50"/>
    <col min="8149" max="8149" width="17.1640625" style="50" customWidth="1"/>
    <col min="8150" max="8150" width="0" style="50" hidden="1" customWidth="1"/>
    <col min="8151" max="8151" width="8.1640625" style="50" customWidth="1"/>
    <col min="8152" max="8152" width="7.83203125" style="50" customWidth="1"/>
    <col min="8153" max="8153" width="7.33203125" style="50" customWidth="1"/>
    <col min="8154" max="8154" width="0" style="50" hidden="1" customWidth="1"/>
    <col min="8155" max="8155" width="10.1640625" style="50" customWidth="1"/>
    <col min="8156" max="8156" width="7.6640625" style="50" customWidth="1"/>
    <col min="8157" max="8158" width="0" style="50" hidden="1" customWidth="1"/>
    <col min="8159" max="8159" width="7.5" style="50" customWidth="1"/>
    <col min="8160" max="8160" width="0" style="50" hidden="1" customWidth="1"/>
    <col min="8161" max="8161" width="9.83203125" style="50" customWidth="1"/>
    <col min="8162" max="8162" width="14.1640625" style="50" customWidth="1"/>
    <col min="8163" max="8163" width="12.83203125" style="50" customWidth="1"/>
    <col min="8164" max="8164" width="10.6640625" style="50" customWidth="1"/>
    <col min="8165" max="8165" width="13.83203125" style="50" customWidth="1"/>
    <col min="8166" max="8166" width="10.5" style="50" customWidth="1"/>
    <col min="8167" max="8167" width="20.83203125" style="50" customWidth="1"/>
    <col min="8168" max="8168" width="8.6640625" style="50" customWidth="1"/>
    <col min="8169" max="8169" width="20.83203125" style="50" customWidth="1"/>
    <col min="8170" max="8170" width="11.5" style="50" customWidth="1"/>
    <col min="8171" max="8171" width="10.5" style="50" customWidth="1"/>
    <col min="8172" max="8182" width="5.6640625" style="50" customWidth="1"/>
    <col min="8183" max="8184" width="9.1640625" style="50" customWidth="1"/>
    <col min="8185" max="8194" width="7.6640625" style="50" customWidth="1"/>
    <col min="8195" max="8216" width="7.83203125" style="50" customWidth="1"/>
    <col min="8217" max="8217" width="8.6640625" style="50" customWidth="1"/>
    <col min="8218" max="8218" width="7.83203125" style="50" customWidth="1"/>
    <col min="8219" max="8219" width="9.5" style="50" customWidth="1"/>
    <col min="8220" max="8220" width="9.1640625" style="50" customWidth="1"/>
    <col min="8221" max="8222" width="8.5" style="50" customWidth="1"/>
    <col min="8223" max="8223" width="9.1640625" style="50" customWidth="1"/>
    <col min="8224" max="8224" width="8.5" style="50" customWidth="1"/>
    <col min="8225" max="8226" width="10.1640625" style="50" customWidth="1"/>
    <col min="8227" max="8230" width="9.33203125" style="50"/>
    <col min="8231" max="8231" width="12.5" style="50" customWidth="1"/>
    <col min="8232" max="8232" width="38.6640625" style="50" customWidth="1"/>
    <col min="8233" max="8233" width="9.33203125" style="50"/>
    <col min="8234" max="8234" width="10.6640625" style="50" customWidth="1"/>
    <col min="8235" max="8239" width="9.33203125" style="50"/>
    <col min="8240" max="8240" width="12.83203125" style="50" customWidth="1"/>
    <col min="8241" max="8404" width="9.33203125" style="50"/>
    <col min="8405" max="8405" width="17.1640625" style="50" customWidth="1"/>
    <col min="8406" max="8406" width="0" style="50" hidden="1" customWidth="1"/>
    <col min="8407" max="8407" width="8.1640625" style="50" customWidth="1"/>
    <col min="8408" max="8408" width="7.83203125" style="50" customWidth="1"/>
    <col min="8409" max="8409" width="7.33203125" style="50" customWidth="1"/>
    <col min="8410" max="8410" width="0" style="50" hidden="1" customWidth="1"/>
    <col min="8411" max="8411" width="10.1640625" style="50" customWidth="1"/>
    <col min="8412" max="8412" width="7.6640625" style="50" customWidth="1"/>
    <col min="8413" max="8414" width="0" style="50" hidden="1" customWidth="1"/>
    <col min="8415" max="8415" width="7.5" style="50" customWidth="1"/>
    <col min="8416" max="8416" width="0" style="50" hidden="1" customWidth="1"/>
    <col min="8417" max="8417" width="9.83203125" style="50" customWidth="1"/>
    <col min="8418" max="8418" width="14.1640625" style="50" customWidth="1"/>
    <col min="8419" max="8419" width="12.83203125" style="50" customWidth="1"/>
    <col min="8420" max="8420" width="10.6640625" style="50" customWidth="1"/>
    <col min="8421" max="8421" width="13.83203125" style="50" customWidth="1"/>
    <col min="8422" max="8422" width="10.5" style="50" customWidth="1"/>
    <col min="8423" max="8423" width="20.83203125" style="50" customWidth="1"/>
    <col min="8424" max="8424" width="8.6640625" style="50" customWidth="1"/>
    <col min="8425" max="8425" width="20.83203125" style="50" customWidth="1"/>
    <col min="8426" max="8426" width="11.5" style="50" customWidth="1"/>
    <col min="8427" max="8427" width="10.5" style="50" customWidth="1"/>
    <col min="8428" max="8438" width="5.6640625" style="50" customWidth="1"/>
    <col min="8439" max="8440" width="9.1640625" style="50" customWidth="1"/>
    <col min="8441" max="8450" width="7.6640625" style="50" customWidth="1"/>
    <col min="8451" max="8472" width="7.83203125" style="50" customWidth="1"/>
    <col min="8473" max="8473" width="8.6640625" style="50" customWidth="1"/>
    <col min="8474" max="8474" width="7.83203125" style="50" customWidth="1"/>
    <col min="8475" max="8475" width="9.5" style="50" customWidth="1"/>
    <col min="8476" max="8476" width="9.1640625" style="50" customWidth="1"/>
    <col min="8477" max="8478" width="8.5" style="50" customWidth="1"/>
    <col min="8479" max="8479" width="9.1640625" style="50" customWidth="1"/>
    <col min="8480" max="8480" width="8.5" style="50" customWidth="1"/>
    <col min="8481" max="8482" width="10.1640625" style="50" customWidth="1"/>
    <col min="8483" max="8486" width="9.33203125" style="50"/>
    <col min="8487" max="8487" width="12.5" style="50" customWidth="1"/>
    <col min="8488" max="8488" width="38.6640625" style="50" customWidth="1"/>
    <col min="8489" max="8489" width="9.33203125" style="50"/>
    <col min="8490" max="8490" width="10.6640625" style="50" customWidth="1"/>
    <col min="8491" max="8495" width="9.33203125" style="50"/>
    <col min="8496" max="8496" width="12.83203125" style="50" customWidth="1"/>
    <col min="8497" max="8660" width="9.33203125" style="50"/>
    <col min="8661" max="8661" width="17.1640625" style="50" customWidth="1"/>
    <col min="8662" max="8662" width="0" style="50" hidden="1" customWidth="1"/>
    <col min="8663" max="8663" width="8.1640625" style="50" customWidth="1"/>
    <col min="8664" max="8664" width="7.83203125" style="50" customWidth="1"/>
    <col min="8665" max="8665" width="7.33203125" style="50" customWidth="1"/>
    <col min="8666" max="8666" width="0" style="50" hidden="1" customWidth="1"/>
    <col min="8667" max="8667" width="10.1640625" style="50" customWidth="1"/>
    <col min="8668" max="8668" width="7.6640625" style="50" customWidth="1"/>
    <col min="8669" max="8670" width="0" style="50" hidden="1" customWidth="1"/>
    <col min="8671" max="8671" width="7.5" style="50" customWidth="1"/>
    <col min="8672" max="8672" width="0" style="50" hidden="1" customWidth="1"/>
    <col min="8673" max="8673" width="9.83203125" style="50" customWidth="1"/>
    <col min="8674" max="8674" width="14.1640625" style="50" customWidth="1"/>
    <col min="8675" max="8675" width="12.83203125" style="50" customWidth="1"/>
    <col min="8676" max="8676" width="10.6640625" style="50" customWidth="1"/>
    <col min="8677" max="8677" width="13.83203125" style="50" customWidth="1"/>
    <col min="8678" max="8678" width="10.5" style="50" customWidth="1"/>
    <col min="8679" max="8679" width="20.83203125" style="50" customWidth="1"/>
    <col min="8680" max="8680" width="8.6640625" style="50" customWidth="1"/>
    <col min="8681" max="8681" width="20.83203125" style="50" customWidth="1"/>
    <col min="8682" max="8682" width="11.5" style="50" customWidth="1"/>
    <col min="8683" max="8683" width="10.5" style="50" customWidth="1"/>
    <col min="8684" max="8694" width="5.6640625" style="50" customWidth="1"/>
    <col min="8695" max="8696" width="9.1640625" style="50" customWidth="1"/>
    <col min="8697" max="8706" width="7.6640625" style="50" customWidth="1"/>
    <col min="8707" max="8728" width="7.83203125" style="50" customWidth="1"/>
    <col min="8729" max="8729" width="8.6640625" style="50" customWidth="1"/>
    <col min="8730" max="8730" width="7.83203125" style="50" customWidth="1"/>
    <col min="8731" max="8731" width="9.5" style="50" customWidth="1"/>
    <col min="8732" max="8732" width="9.1640625" style="50" customWidth="1"/>
    <col min="8733" max="8734" width="8.5" style="50" customWidth="1"/>
    <col min="8735" max="8735" width="9.1640625" style="50" customWidth="1"/>
    <col min="8736" max="8736" width="8.5" style="50" customWidth="1"/>
    <col min="8737" max="8738" width="10.1640625" style="50" customWidth="1"/>
    <col min="8739" max="8742" width="9.33203125" style="50"/>
    <col min="8743" max="8743" width="12.5" style="50" customWidth="1"/>
    <col min="8744" max="8744" width="38.6640625" style="50" customWidth="1"/>
    <col min="8745" max="8745" width="9.33203125" style="50"/>
    <col min="8746" max="8746" width="10.6640625" style="50" customWidth="1"/>
    <col min="8747" max="8751" width="9.33203125" style="50"/>
    <col min="8752" max="8752" width="12.83203125" style="50" customWidth="1"/>
    <col min="8753" max="8916" width="9.33203125" style="50"/>
    <col min="8917" max="8917" width="17.1640625" style="50" customWidth="1"/>
    <col min="8918" max="8918" width="0" style="50" hidden="1" customWidth="1"/>
    <col min="8919" max="8919" width="8.1640625" style="50" customWidth="1"/>
    <col min="8920" max="8920" width="7.83203125" style="50" customWidth="1"/>
    <col min="8921" max="8921" width="7.33203125" style="50" customWidth="1"/>
    <col min="8922" max="8922" width="0" style="50" hidden="1" customWidth="1"/>
    <col min="8923" max="8923" width="10.1640625" style="50" customWidth="1"/>
    <col min="8924" max="8924" width="7.6640625" style="50" customWidth="1"/>
    <col min="8925" max="8926" width="0" style="50" hidden="1" customWidth="1"/>
    <col min="8927" max="8927" width="7.5" style="50" customWidth="1"/>
    <col min="8928" max="8928" width="0" style="50" hidden="1" customWidth="1"/>
    <col min="8929" max="8929" width="9.83203125" style="50" customWidth="1"/>
    <col min="8930" max="8930" width="14.1640625" style="50" customWidth="1"/>
    <col min="8931" max="8931" width="12.83203125" style="50" customWidth="1"/>
    <col min="8932" max="8932" width="10.6640625" style="50" customWidth="1"/>
    <col min="8933" max="8933" width="13.83203125" style="50" customWidth="1"/>
    <col min="8934" max="8934" width="10.5" style="50" customWidth="1"/>
    <col min="8935" max="8935" width="20.83203125" style="50" customWidth="1"/>
    <col min="8936" max="8936" width="8.6640625" style="50" customWidth="1"/>
    <col min="8937" max="8937" width="20.83203125" style="50" customWidth="1"/>
    <col min="8938" max="8938" width="11.5" style="50" customWidth="1"/>
    <col min="8939" max="8939" width="10.5" style="50" customWidth="1"/>
    <col min="8940" max="8950" width="5.6640625" style="50" customWidth="1"/>
    <col min="8951" max="8952" width="9.1640625" style="50" customWidth="1"/>
    <col min="8953" max="8962" width="7.6640625" style="50" customWidth="1"/>
    <col min="8963" max="8984" width="7.83203125" style="50" customWidth="1"/>
    <col min="8985" max="8985" width="8.6640625" style="50" customWidth="1"/>
    <col min="8986" max="8986" width="7.83203125" style="50" customWidth="1"/>
    <col min="8987" max="8987" width="9.5" style="50" customWidth="1"/>
    <col min="8988" max="8988" width="9.1640625" style="50" customWidth="1"/>
    <col min="8989" max="8990" width="8.5" style="50" customWidth="1"/>
    <col min="8991" max="8991" width="9.1640625" style="50" customWidth="1"/>
    <col min="8992" max="8992" width="8.5" style="50" customWidth="1"/>
    <col min="8993" max="8994" width="10.1640625" style="50" customWidth="1"/>
    <col min="8995" max="8998" width="9.33203125" style="50"/>
    <col min="8999" max="8999" width="12.5" style="50" customWidth="1"/>
    <col min="9000" max="9000" width="38.6640625" style="50" customWidth="1"/>
    <col min="9001" max="9001" width="9.33203125" style="50"/>
    <col min="9002" max="9002" width="10.6640625" style="50" customWidth="1"/>
    <col min="9003" max="9007" width="9.33203125" style="50"/>
    <col min="9008" max="9008" width="12.83203125" style="50" customWidth="1"/>
    <col min="9009" max="9172" width="9.33203125" style="50"/>
    <col min="9173" max="9173" width="17.1640625" style="50" customWidth="1"/>
    <col min="9174" max="9174" width="0" style="50" hidden="1" customWidth="1"/>
    <col min="9175" max="9175" width="8.1640625" style="50" customWidth="1"/>
    <col min="9176" max="9176" width="7.83203125" style="50" customWidth="1"/>
    <col min="9177" max="9177" width="7.33203125" style="50" customWidth="1"/>
    <col min="9178" max="9178" width="0" style="50" hidden="1" customWidth="1"/>
    <col min="9179" max="9179" width="10.1640625" style="50" customWidth="1"/>
    <col min="9180" max="9180" width="7.6640625" style="50" customWidth="1"/>
    <col min="9181" max="9182" width="0" style="50" hidden="1" customWidth="1"/>
    <col min="9183" max="9183" width="7.5" style="50" customWidth="1"/>
    <col min="9184" max="9184" width="0" style="50" hidden="1" customWidth="1"/>
    <col min="9185" max="9185" width="9.83203125" style="50" customWidth="1"/>
    <col min="9186" max="9186" width="14.1640625" style="50" customWidth="1"/>
    <col min="9187" max="9187" width="12.83203125" style="50" customWidth="1"/>
    <col min="9188" max="9188" width="10.6640625" style="50" customWidth="1"/>
    <col min="9189" max="9189" width="13.83203125" style="50" customWidth="1"/>
    <col min="9190" max="9190" width="10.5" style="50" customWidth="1"/>
    <col min="9191" max="9191" width="20.83203125" style="50" customWidth="1"/>
    <col min="9192" max="9192" width="8.6640625" style="50" customWidth="1"/>
    <col min="9193" max="9193" width="20.83203125" style="50" customWidth="1"/>
    <col min="9194" max="9194" width="11.5" style="50" customWidth="1"/>
    <col min="9195" max="9195" width="10.5" style="50" customWidth="1"/>
    <col min="9196" max="9206" width="5.6640625" style="50" customWidth="1"/>
    <col min="9207" max="9208" width="9.1640625" style="50" customWidth="1"/>
    <col min="9209" max="9218" width="7.6640625" style="50" customWidth="1"/>
    <col min="9219" max="9240" width="7.83203125" style="50" customWidth="1"/>
    <col min="9241" max="9241" width="8.6640625" style="50" customWidth="1"/>
    <col min="9242" max="9242" width="7.83203125" style="50" customWidth="1"/>
    <col min="9243" max="9243" width="9.5" style="50" customWidth="1"/>
    <col min="9244" max="9244" width="9.1640625" style="50" customWidth="1"/>
    <col min="9245" max="9246" width="8.5" style="50" customWidth="1"/>
    <col min="9247" max="9247" width="9.1640625" style="50" customWidth="1"/>
    <col min="9248" max="9248" width="8.5" style="50" customWidth="1"/>
    <col min="9249" max="9250" width="10.1640625" style="50" customWidth="1"/>
    <col min="9251" max="9254" width="9.33203125" style="50"/>
    <col min="9255" max="9255" width="12.5" style="50" customWidth="1"/>
    <col min="9256" max="9256" width="38.6640625" style="50" customWidth="1"/>
    <col min="9257" max="9257" width="9.33203125" style="50"/>
    <col min="9258" max="9258" width="10.6640625" style="50" customWidth="1"/>
    <col min="9259" max="9263" width="9.33203125" style="50"/>
    <col min="9264" max="9264" width="12.83203125" style="50" customWidth="1"/>
    <col min="9265" max="9428" width="9.33203125" style="50"/>
    <col min="9429" max="9429" width="17.1640625" style="50" customWidth="1"/>
    <col min="9430" max="9430" width="0" style="50" hidden="1" customWidth="1"/>
    <col min="9431" max="9431" width="8.1640625" style="50" customWidth="1"/>
    <col min="9432" max="9432" width="7.83203125" style="50" customWidth="1"/>
    <col min="9433" max="9433" width="7.33203125" style="50" customWidth="1"/>
    <col min="9434" max="9434" width="0" style="50" hidden="1" customWidth="1"/>
    <col min="9435" max="9435" width="10.1640625" style="50" customWidth="1"/>
    <col min="9436" max="9436" width="7.6640625" style="50" customWidth="1"/>
    <col min="9437" max="9438" width="0" style="50" hidden="1" customWidth="1"/>
    <col min="9439" max="9439" width="7.5" style="50" customWidth="1"/>
    <col min="9440" max="9440" width="0" style="50" hidden="1" customWidth="1"/>
    <col min="9441" max="9441" width="9.83203125" style="50" customWidth="1"/>
    <col min="9442" max="9442" width="14.1640625" style="50" customWidth="1"/>
    <col min="9443" max="9443" width="12.83203125" style="50" customWidth="1"/>
    <col min="9444" max="9444" width="10.6640625" style="50" customWidth="1"/>
    <col min="9445" max="9445" width="13.83203125" style="50" customWidth="1"/>
    <col min="9446" max="9446" width="10.5" style="50" customWidth="1"/>
    <col min="9447" max="9447" width="20.83203125" style="50" customWidth="1"/>
    <col min="9448" max="9448" width="8.6640625" style="50" customWidth="1"/>
    <col min="9449" max="9449" width="20.83203125" style="50" customWidth="1"/>
    <col min="9450" max="9450" width="11.5" style="50" customWidth="1"/>
    <col min="9451" max="9451" width="10.5" style="50" customWidth="1"/>
    <col min="9452" max="9462" width="5.6640625" style="50" customWidth="1"/>
    <col min="9463" max="9464" width="9.1640625" style="50" customWidth="1"/>
    <col min="9465" max="9474" width="7.6640625" style="50" customWidth="1"/>
    <col min="9475" max="9496" width="7.83203125" style="50" customWidth="1"/>
    <col min="9497" max="9497" width="8.6640625" style="50" customWidth="1"/>
    <col min="9498" max="9498" width="7.83203125" style="50" customWidth="1"/>
    <col min="9499" max="9499" width="9.5" style="50" customWidth="1"/>
    <col min="9500" max="9500" width="9.1640625" style="50" customWidth="1"/>
    <col min="9501" max="9502" width="8.5" style="50" customWidth="1"/>
    <col min="9503" max="9503" width="9.1640625" style="50" customWidth="1"/>
    <col min="9504" max="9504" width="8.5" style="50" customWidth="1"/>
    <col min="9505" max="9506" width="10.1640625" style="50" customWidth="1"/>
    <col min="9507" max="9510" width="9.33203125" style="50"/>
    <col min="9511" max="9511" width="12.5" style="50" customWidth="1"/>
    <col min="9512" max="9512" width="38.6640625" style="50" customWidth="1"/>
    <col min="9513" max="9513" width="9.33203125" style="50"/>
    <col min="9514" max="9514" width="10.6640625" style="50" customWidth="1"/>
    <col min="9515" max="9519" width="9.33203125" style="50"/>
    <col min="9520" max="9520" width="12.83203125" style="50" customWidth="1"/>
    <col min="9521" max="9684" width="9.33203125" style="50"/>
    <col min="9685" max="9685" width="17.1640625" style="50" customWidth="1"/>
    <col min="9686" max="9686" width="0" style="50" hidden="1" customWidth="1"/>
    <col min="9687" max="9687" width="8.1640625" style="50" customWidth="1"/>
    <col min="9688" max="9688" width="7.83203125" style="50" customWidth="1"/>
    <col min="9689" max="9689" width="7.33203125" style="50" customWidth="1"/>
    <col min="9690" max="9690" width="0" style="50" hidden="1" customWidth="1"/>
    <col min="9691" max="9691" width="10.1640625" style="50" customWidth="1"/>
    <col min="9692" max="9692" width="7.6640625" style="50" customWidth="1"/>
    <col min="9693" max="9694" width="0" style="50" hidden="1" customWidth="1"/>
    <col min="9695" max="9695" width="7.5" style="50" customWidth="1"/>
    <col min="9696" max="9696" width="0" style="50" hidden="1" customWidth="1"/>
    <col min="9697" max="9697" width="9.83203125" style="50" customWidth="1"/>
    <col min="9698" max="9698" width="14.1640625" style="50" customWidth="1"/>
    <col min="9699" max="9699" width="12.83203125" style="50" customWidth="1"/>
    <col min="9700" max="9700" width="10.6640625" style="50" customWidth="1"/>
    <col min="9701" max="9701" width="13.83203125" style="50" customWidth="1"/>
    <col min="9702" max="9702" width="10.5" style="50" customWidth="1"/>
    <col min="9703" max="9703" width="20.83203125" style="50" customWidth="1"/>
    <col min="9704" max="9704" width="8.6640625" style="50" customWidth="1"/>
    <col min="9705" max="9705" width="20.83203125" style="50" customWidth="1"/>
    <col min="9706" max="9706" width="11.5" style="50" customWidth="1"/>
    <col min="9707" max="9707" width="10.5" style="50" customWidth="1"/>
    <col min="9708" max="9718" width="5.6640625" style="50" customWidth="1"/>
    <col min="9719" max="9720" width="9.1640625" style="50" customWidth="1"/>
    <col min="9721" max="9730" width="7.6640625" style="50" customWidth="1"/>
    <col min="9731" max="9752" width="7.83203125" style="50" customWidth="1"/>
    <col min="9753" max="9753" width="8.6640625" style="50" customWidth="1"/>
    <col min="9754" max="9754" width="7.83203125" style="50" customWidth="1"/>
    <col min="9755" max="9755" width="9.5" style="50" customWidth="1"/>
    <col min="9756" max="9756" width="9.1640625" style="50" customWidth="1"/>
    <col min="9757" max="9758" width="8.5" style="50" customWidth="1"/>
    <col min="9759" max="9759" width="9.1640625" style="50" customWidth="1"/>
    <col min="9760" max="9760" width="8.5" style="50" customWidth="1"/>
    <col min="9761" max="9762" width="10.1640625" style="50" customWidth="1"/>
    <col min="9763" max="9766" width="9.33203125" style="50"/>
    <col min="9767" max="9767" width="12.5" style="50" customWidth="1"/>
    <col min="9768" max="9768" width="38.6640625" style="50" customWidth="1"/>
    <col min="9769" max="9769" width="9.33203125" style="50"/>
    <col min="9770" max="9770" width="10.6640625" style="50" customWidth="1"/>
    <col min="9771" max="9775" width="9.33203125" style="50"/>
    <col min="9776" max="9776" width="12.83203125" style="50" customWidth="1"/>
    <col min="9777" max="9940" width="9.33203125" style="50"/>
    <col min="9941" max="9941" width="17.1640625" style="50" customWidth="1"/>
    <col min="9942" max="9942" width="0" style="50" hidden="1" customWidth="1"/>
    <col min="9943" max="9943" width="8.1640625" style="50" customWidth="1"/>
    <col min="9944" max="9944" width="7.83203125" style="50" customWidth="1"/>
    <col min="9945" max="9945" width="7.33203125" style="50" customWidth="1"/>
    <col min="9946" max="9946" width="0" style="50" hidden="1" customWidth="1"/>
    <col min="9947" max="9947" width="10.1640625" style="50" customWidth="1"/>
    <col min="9948" max="9948" width="7.6640625" style="50" customWidth="1"/>
    <col min="9949" max="9950" width="0" style="50" hidden="1" customWidth="1"/>
    <col min="9951" max="9951" width="7.5" style="50" customWidth="1"/>
    <col min="9952" max="9952" width="0" style="50" hidden="1" customWidth="1"/>
    <col min="9953" max="9953" width="9.83203125" style="50" customWidth="1"/>
    <col min="9954" max="9954" width="14.1640625" style="50" customWidth="1"/>
    <col min="9955" max="9955" width="12.83203125" style="50" customWidth="1"/>
    <col min="9956" max="9956" width="10.6640625" style="50" customWidth="1"/>
    <col min="9957" max="9957" width="13.83203125" style="50" customWidth="1"/>
    <col min="9958" max="9958" width="10.5" style="50" customWidth="1"/>
    <col min="9959" max="9959" width="20.83203125" style="50" customWidth="1"/>
    <col min="9960" max="9960" width="8.6640625" style="50" customWidth="1"/>
    <col min="9961" max="9961" width="20.83203125" style="50" customWidth="1"/>
    <col min="9962" max="9962" width="11.5" style="50" customWidth="1"/>
    <col min="9963" max="9963" width="10.5" style="50" customWidth="1"/>
    <col min="9964" max="9974" width="5.6640625" style="50" customWidth="1"/>
    <col min="9975" max="9976" width="9.1640625" style="50" customWidth="1"/>
    <col min="9977" max="9986" width="7.6640625" style="50" customWidth="1"/>
    <col min="9987" max="10008" width="7.83203125" style="50" customWidth="1"/>
    <col min="10009" max="10009" width="8.6640625" style="50" customWidth="1"/>
    <col min="10010" max="10010" width="7.83203125" style="50" customWidth="1"/>
    <col min="10011" max="10011" width="9.5" style="50" customWidth="1"/>
    <col min="10012" max="10012" width="9.1640625" style="50" customWidth="1"/>
    <col min="10013" max="10014" width="8.5" style="50" customWidth="1"/>
    <col min="10015" max="10015" width="9.1640625" style="50" customWidth="1"/>
    <col min="10016" max="10016" width="8.5" style="50" customWidth="1"/>
    <col min="10017" max="10018" width="10.1640625" style="50" customWidth="1"/>
    <col min="10019" max="10022" width="9.33203125" style="50"/>
    <col min="10023" max="10023" width="12.5" style="50" customWidth="1"/>
    <col min="10024" max="10024" width="38.6640625" style="50" customWidth="1"/>
    <col min="10025" max="10025" width="9.33203125" style="50"/>
    <col min="10026" max="10026" width="10.6640625" style="50" customWidth="1"/>
    <col min="10027" max="10031" width="9.33203125" style="50"/>
    <col min="10032" max="10032" width="12.83203125" style="50" customWidth="1"/>
    <col min="10033" max="10196" width="9.33203125" style="50"/>
    <col min="10197" max="10197" width="17.1640625" style="50" customWidth="1"/>
    <col min="10198" max="10198" width="0" style="50" hidden="1" customWidth="1"/>
    <col min="10199" max="10199" width="8.1640625" style="50" customWidth="1"/>
    <col min="10200" max="10200" width="7.83203125" style="50" customWidth="1"/>
    <col min="10201" max="10201" width="7.33203125" style="50" customWidth="1"/>
    <col min="10202" max="10202" width="0" style="50" hidden="1" customWidth="1"/>
    <col min="10203" max="10203" width="10.1640625" style="50" customWidth="1"/>
    <col min="10204" max="10204" width="7.6640625" style="50" customWidth="1"/>
    <col min="10205" max="10206" width="0" style="50" hidden="1" customWidth="1"/>
    <col min="10207" max="10207" width="7.5" style="50" customWidth="1"/>
    <col min="10208" max="10208" width="0" style="50" hidden="1" customWidth="1"/>
    <col min="10209" max="10209" width="9.83203125" style="50" customWidth="1"/>
    <col min="10210" max="10210" width="14.1640625" style="50" customWidth="1"/>
    <col min="10211" max="10211" width="12.83203125" style="50" customWidth="1"/>
    <col min="10212" max="10212" width="10.6640625" style="50" customWidth="1"/>
    <col min="10213" max="10213" width="13.83203125" style="50" customWidth="1"/>
    <col min="10214" max="10214" width="10.5" style="50" customWidth="1"/>
    <col min="10215" max="10215" width="20.83203125" style="50" customWidth="1"/>
    <col min="10216" max="10216" width="8.6640625" style="50" customWidth="1"/>
    <col min="10217" max="10217" width="20.83203125" style="50" customWidth="1"/>
    <col min="10218" max="10218" width="11.5" style="50" customWidth="1"/>
    <col min="10219" max="10219" width="10.5" style="50" customWidth="1"/>
    <col min="10220" max="10230" width="5.6640625" style="50" customWidth="1"/>
    <col min="10231" max="10232" width="9.1640625" style="50" customWidth="1"/>
    <col min="10233" max="10242" width="7.6640625" style="50" customWidth="1"/>
    <col min="10243" max="10264" width="7.83203125" style="50" customWidth="1"/>
    <col min="10265" max="10265" width="8.6640625" style="50" customWidth="1"/>
    <col min="10266" max="10266" width="7.83203125" style="50" customWidth="1"/>
    <col min="10267" max="10267" width="9.5" style="50" customWidth="1"/>
    <col min="10268" max="10268" width="9.1640625" style="50" customWidth="1"/>
    <col min="10269" max="10270" width="8.5" style="50" customWidth="1"/>
    <col min="10271" max="10271" width="9.1640625" style="50" customWidth="1"/>
    <col min="10272" max="10272" width="8.5" style="50" customWidth="1"/>
    <col min="10273" max="10274" width="10.1640625" style="50" customWidth="1"/>
    <col min="10275" max="10278" width="9.33203125" style="50"/>
    <col min="10279" max="10279" width="12.5" style="50" customWidth="1"/>
    <col min="10280" max="10280" width="38.6640625" style="50" customWidth="1"/>
    <col min="10281" max="10281" width="9.33203125" style="50"/>
    <col min="10282" max="10282" width="10.6640625" style="50" customWidth="1"/>
    <col min="10283" max="10287" width="9.33203125" style="50"/>
    <col min="10288" max="10288" width="12.83203125" style="50" customWidth="1"/>
    <col min="10289" max="10452" width="9.33203125" style="50"/>
    <col min="10453" max="10453" width="17.1640625" style="50" customWidth="1"/>
    <col min="10454" max="10454" width="0" style="50" hidden="1" customWidth="1"/>
    <col min="10455" max="10455" width="8.1640625" style="50" customWidth="1"/>
    <col min="10456" max="10456" width="7.83203125" style="50" customWidth="1"/>
    <col min="10457" max="10457" width="7.33203125" style="50" customWidth="1"/>
    <col min="10458" max="10458" width="0" style="50" hidden="1" customWidth="1"/>
    <col min="10459" max="10459" width="10.1640625" style="50" customWidth="1"/>
    <col min="10460" max="10460" width="7.6640625" style="50" customWidth="1"/>
    <col min="10461" max="10462" width="0" style="50" hidden="1" customWidth="1"/>
    <col min="10463" max="10463" width="7.5" style="50" customWidth="1"/>
    <col min="10464" max="10464" width="0" style="50" hidden="1" customWidth="1"/>
    <col min="10465" max="10465" width="9.83203125" style="50" customWidth="1"/>
    <col min="10466" max="10466" width="14.1640625" style="50" customWidth="1"/>
    <col min="10467" max="10467" width="12.83203125" style="50" customWidth="1"/>
    <col min="10468" max="10468" width="10.6640625" style="50" customWidth="1"/>
    <col min="10469" max="10469" width="13.83203125" style="50" customWidth="1"/>
    <col min="10470" max="10470" width="10.5" style="50" customWidth="1"/>
    <col min="10471" max="10471" width="20.83203125" style="50" customWidth="1"/>
    <col min="10472" max="10472" width="8.6640625" style="50" customWidth="1"/>
    <col min="10473" max="10473" width="20.83203125" style="50" customWidth="1"/>
    <col min="10474" max="10474" width="11.5" style="50" customWidth="1"/>
    <col min="10475" max="10475" width="10.5" style="50" customWidth="1"/>
    <col min="10476" max="10486" width="5.6640625" style="50" customWidth="1"/>
    <col min="10487" max="10488" width="9.1640625" style="50" customWidth="1"/>
    <col min="10489" max="10498" width="7.6640625" style="50" customWidth="1"/>
    <col min="10499" max="10520" width="7.83203125" style="50" customWidth="1"/>
    <col min="10521" max="10521" width="8.6640625" style="50" customWidth="1"/>
    <col min="10522" max="10522" width="7.83203125" style="50" customWidth="1"/>
    <col min="10523" max="10523" width="9.5" style="50" customWidth="1"/>
    <col min="10524" max="10524" width="9.1640625" style="50" customWidth="1"/>
    <col min="10525" max="10526" width="8.5" style="50" customWidth="1"/>
    <col min="10527" max="10527" width="9.1640625" style="50" customWidth="1"/>
    <col min="10528" max="10528" width="8.5" style="50" customWidth="1"/>
    <col min="10529" max="10530" width="10.1640625" style="50" customWidth="1"/>
    <col min="10531" max="10534" width="9.33203125" style="50"/>
    <col min="10535" max="10535" width="12.5" style="50" customWidth="1"/>
    <col min="10536" max="10536" width="38.6640625" style="50" customWidth="1"/>
    <col min="10537" max="10537" width="9.33203125" style="50"/>
    <col min="10538" max="10538" width="10.6640625" style="50" customWidth="1"/>
    <col min="10539" max="10543" width="9.33203125" style="50"/>
    <col min="10544" max="10544" width="12.83203125" style="50" customWidth="1"/>
    <col min="10545" max="10708" width="9.33203125" style="50"/>
    <col min="10709" max="10709" width="17.1640625" style="50" customWidth="1"/>
    <col min="10710" max="10710" width="0" style="50" hidden="1" customWidth="1"/>
    <col min="10711" max="10711" width="8.1640625" style="50" customWidth="1"/>
    <col min="10712" max="10712" width="7.83203125" style="50" customWidth="1"/>
    <col min="10713" max="10713" width="7.33203125" style="50" customWidth="1"/>
    <col min="10714" max="10714" width="0" style="50" hidden="1" customWidth="1"/>
    <col min="10715" max="10715" width="10.1640625" style="50" customWidth="1"/>
    <col min="10716" max="10716" width="7.6640625" style="50" customWidth="1"/>
    <col min="10717" max="10718" width="0" style="50" hidden="1" customWidth="1"/>
    <col min="10719" max="10719" width="7.5" style="50" customWidth="1"/>
    <col min="10720" max="10720" width="0" style="50" hidden="1" customWidth="1"/>
    <col min="10721" max="10721" width="9.83203125" style="50" customWidth="1"/>
    <col min="10722" max="10722" width="14.1640625" style="50" customWidth="1"/>
    <col min="10723" max="10723" width="12.83203125" style="50" customWidth="1"/>
    <col min="10724" max="10724" width="10.6640625" style="50" customWidth="1"/>
    <col min="10725" max="10725" width="13.83203125" style="50" customWidth="1"/>
    <col min="10726" max="10726" width="10.5" style="50" customWidth="1"/>
    <col min="10727" max="10727" width="20.83203125" style="50" customWidth="1"/>
    <col min="10728" max="10728" width="8.6640625" style="50" customWidth="1"/>
    <col min="10729" max="10729" width="20.83203125" style="50" customWidth="1"/>
    <col min="10730" max="10730" width="11.5" style="50" customWidth="1"/>
    <col min="10731" max="10731" width="10.5" style="50" customWidth="1"/>
    <col min="10732" max="10742" width="5.6640625" style="50" customWidth="1"/>
    <col min="10743" max="10744" width="9.1640625" style="50" customWidth="1"/>
    <col min="10745" max="10754" width="7.6640625" style="50" customWidth="1"/>
    <col min="10755" max="10776" width="7.83203125" style="50" customWidth="1"/>
    <col min="10777" max="10777" width="8.6640625" style="50" customWidth="1"/>
    <col min="10778" max="10778" width="7.83203125" style="50" customWidth="1"/>
    <col min="10779" max="10779" width="9.5" style="50" customWidth="1"/>
    <col min="10780" max="10780" width="9.1640625" style="50" customWidth="1"/>
    <col min="10781" max="10782" width="8.5" style="50" customWidth="1"/>
    <col min="10783" max="10783" width="9.1640625" style="50" customWidth="1"/>
    <col min="10784" max="10784" width="8.5" style="50" customWidth="1"/>
    <col min="10785" max="10786" width="10.1640625" style="50" customWidth="1"/>
    <col min="10787" max="10790" width="9.33203125" style="50"/>
    <col min="10791" max="10791" width="12.5" style="50" customWidth="1"/>
    <col min="10792" max="10792" width="38.6640625" style="50" customWidth="1"/>
    <col min="10793" max="10793" width="9.33203125" style="50"/>
    <col min="10794" max="10794" width="10.6640625" style="50" customWidth="1"/>
    <col min="10795" max="10799" width="9.33203125" style="50"/>
    <col min="10800" max="10800" width="12.83203125" style="50" customWidth="1"/>
    <col min="10801" max="10964" width="9.33203125" style="50"/>
    <col min="10965" max="10965" width="17.1640625" style="50" customWidth="1"/>
    <col min="10966" max="10966" width="0" style="50" hidden="1" customWidth="1"/>
    <col min="10967" max="10967" width="8.1640625" style="50" customWidth="1"/>
    <col min="10968" max="10968" width="7.83203125" style="50" customWidth="1"/>
    <col min="10969" max="10969" width="7.33203125" style="50" customWidth="1"/>
    <col min="10970" max="10970" width="0" style="50" hidden="1" customWidth="1"/>
    <col min="10971" max="10971" width="10.1640625" style="50" customWidth="1"/>
    <col min="10972" max="10972" width="7.6640625" style="50" customWidth="1"/>
    <col min="10973" max="10974" width="0" style="50" hidden="1" customWidth="1"/>
    <col min="10975" max="10975" width="7.5" style="50" customWidth="1"/>
    <col min="10976" max="10976" width="0" style="50" hidden="1" customWidth="1"/>
    <col min="10977" max="10977" width="9.83203125" style="50" customWidth="1"/>
    <col min="10978" max="10978" width="14.1640625" style="50" customWidth="1"/>
    <col min="10979" max="10979" width="12.83203125" style="50" customWidth="1"/>
    <col min="10980" max="10980" width="10.6640625" style="50" customWidth="1"/>
    <col min="10981" max="10981" width="13.83203125" style="50" customWidth="1"/>
    <col min="10982" max="10982" width="10.5" style="50" customWidth="1"/>
    <col min="10983" max="10983" width="20.83203125" style="50" customWidth="1"/>
    <col min="10984" max="10984" width="8.6640625" style="50" customWidth="1"/>
    <col min="10985" max="10985" width="20.83203125" style="50" customWidth="1"/>
    <col min="10986" max="10986" width="11.5" style="50" customWidth="1"/>
    <col min="10987" max="10987" width="10.5" style="50" customWidth="1"/>
    <col min="10988" max="10998" width="5.6640625" style="50" customWidth="1"/>
    <col min="10999" max="11000" width="9.1640625" style="50" customWidth="1"/>
    <col min="11001" max="11010" width="7.6640625" style="50" customWidth="1"/>
    <col min="11011" max="11032" width="7.83203125" style="50" customWidth="1"/>
    <col min="11033" max="11033" width="8.6640625" style="50" customWidth="1"/>
    <col min="11034" max="11034" width="7.83203125" style="50" customWidth="1"/>
    <col min="11035" max="11035" width="9.5" style="50" customWidth="1"/>
    <col min="11036" max="11036" width="9.1640625" style="50" customWidth="1"/>
    <col min="11037" max="11038" width="8.5" style="50" customWidth="1"/>
    <col min="11039" max="11039" width="9.1640625" style="50" customWidth="1"/>
    <col min="11040" max="11040" width="8.5" style="50" customWidth="1"/>
    <col min="11041" max="11042" width="10.1640625" style="50" customWidth="1"/>
    <col min="11043" max="11046" width="9.33203125" style="50"/>
    <col min="11047" max="11047" width="12.5" style="50" customWidth="1"/>
    <col min="11048" max="11048" width="38.6640625" style="50" customWidth="1"/>
    <col min="11049" max="11049" width="9.33203125" style="50"/>
    <col min="11050" max="11050" width="10.6640625" style="50" customWidth="1"/>
    <col min="11051" max="11055" width="9.33203125" style="50"/>
    <col min="11056" max="11056" width="12.83203125" style="50" customWidth="1"/>
    <col min="11057" max="11220" width="9.33203125" style="50"/>
    <col min="11221" max="11221" width="17.1640625" style="50" customWidth="1"/>
    <col min="11222" max="11222" width="0" style="50" hidden="1" customWidth="1"/>
    <col min="11223" max="11223" width="8.1640625" style="50" customWidth="1"/>
    <col min="11224" max="11224" width="7.83203125" style="50" customWidth="1"/>
    <col min="11225" max="11225" width="7.33203125" style="50" customWidth="1"/>
    <col min="11226" max="11226" width="0" style="50" hidden="1" customWidth="1"/>
    <col min="11227" max="11227" width="10.1640625" style="50" customWidth="1"/>
    <col min="11228" max="11228" width="7.6640625" style="50" customWidth="1"/>
    <col min="11229" max="11230" width="0" style="50" hidden="1" customWidth="1"/>
    <col min="11231" max="11231" width="7.5" style="50" customWidth="1"/>
    <col min="11232" max="11232" width="0" style="50" hidden="1" customWidth="1"/>
    <col min="11233" max="11233" width="9.83203125" style="50" customWidth="1"/>
    <col min="11234" max="11234" width="14.1640625" style="50" customWidth="1"/>
    <col min="11235" max="11235" width="12.83203125" style="50" customWidth="1"/>
    <col min="11236" max="11236" width="10.6640625" style="50" customWidth="1"/>
    <col min="11237" max="11237" width="13.83203125" style="50" customWidth="1"/>
    <col min="11238" max="11238" width="10.5" style="50" customWidth="1"/>
    <col min="11239" max="11239" width="20.83203125" style="50" customWidth="1"/>
    <col min="11240" max="11240" width="8.6640625" style="50" customWidth="1"/>
    <col min="11241" max="11241" width="20.83203125" style="50" customWidth="1"/>
    <col min="11242" max="11242" width="11.5" style="50" customWidth="1"/>
    <col min="11243" max="11243" width="10.5" style="50" customWidth="1"/>
    <col min="11244" max="11254" width="5.6640625" style="50" customWidth="1"/>
    <col min="11255" max="11256" width="9.1640625" style="50" customWidth="1"/>
    <col min="11257" max="11266" width="7.6640625" style="50" customWidth="1"/>
    <col min="11267" max="11288" width="7.83203125" style="50" customWidth="1"/>
    <col min="11289" max="11289" width="8.6640625" style="50" customWidth="1"/>
    <col min="11290" max="11290" width="7.83203125" style="50" customWidth="1"/>
    <col min="11291" max="11291" width="9.5" style="50" customWidth="1"/>
    <col min="11292" max="11292" width="9.1640625" style="50" customWidth="1"/>
    <col min="11293" max="11294" width="8.5" style="50" customWidth="1"/>
    <col min="11295" max="11295" width="9.1640625" style="50" customWidth="1"/>
    <col min="11296" max="11296" width="8.5" style="50" customWidth="1"/>
    <col min="11297" max="11298" width="10.1640625" style="50" customWidth="1"/>
    <col min="11299" max="11302" width="9.33203125" style="50"/>
    <col min="11303" max="11303" width="12.5" style="50" customWidth="1"/>
    <col min="11304" max="11304" width="38.6640625" style="50" customWidth="1"/>
    <col min="11305" max="11305" width="9.33203125" style="50"/>
    <col min="11306" max="11306" width="10.6640625" style="50" customWidth="1"/>
    <col min="11307" max="11311" width="9.33203125" style="50"/>
    <col min="11312" max="11312" width="12.83203125" style="50" customWidth="1"/>
    <col min="11313" max="11476" width="9.33203125" style="50"/>
    <col min="11477" max="11477" width="17.1640625" style="50" customWidth="1"/>
    <col min="11478" max="11478" width="0" style="50" hidden="1" customWidth="1"/>
    <col min="11479" max="11479" width="8.1640625" style="50" customWidth="1"/>
    <col min="11480" max="11480" width="7.83203125" style="50" customWidth="1"/>
    <col min="11481" max="11481" width="7.33203125" style="50" customWidth="1"/>
    <col min="11482" max="11482" width="0" style="50" hidden="1" customWidth="1"/>
    <col min="11483" max="11483" width="10.1640625" style="50" customWidth="1"/>
    <col min="11484" max="11484" width="7.6640625" style="50" customWidth="1"/>
    <col min="11485" max="11486" width="0" style="50" hidden="1" customWidth="1"/>
    <col min="11487" max="11487" width="7.5" style="50" customWidth="1"/>
    <col min="11488" max="11488" width="0" style="50" hidden="1" customWidth="1"/>
    <col min="11489" max="11489" width="9.83203125" style="50" customWidth="1"/>
    <col min="11490" max="11490" width="14.1640625" style="50" customWidth="1"/>
    <col min="11491" max="11491" width="12.83203125" style="50" customWidth="1"/>
    <col min="11492" max="11492" width="10.6640625" style="50" customWidth="1"/>
    <col min="11493" max="11493" width="13.83203125" style="50" customWidth="1"/>
    <col min="11494" max="11494" width="10.5" style="50" customWidth="1"/>
    <col min="11495" max="11495" width="20.83203125" style="50" customWidth="1"/>
    <col min="11496" max="11496" width="8.6640625" style="50" customWidth="1"/>
    <col min="11497" max="11497" width="20.83203125" style="50" customWidth="1"/>
    <col min="11498" max="11498" width="11.5" style="50" customWidth="1"/>
    <col min="11499" max="11499" width="10.5" style="50" customWidth="1"/>
    <col min="11500" max="11510" width="5.6640625" style="50" customWidth="1"/>
    <col min="11511" max="11512" width="9.1640625" style="50" customWidth="1"/>
    <col min="11513" max="11522" width="7.6640625" style="50" customWidth="1"/>
    <col min="11523" max="11544" width="7.83203125" style="50" customWidth="1"/>
    <col min="11545" max="11545" width="8.6640625" style="50" customWidth="1"/>
    <col min="11546" max="11546" width="7.83203125" style="50" customWidth="1"/>
    <col min="11547" max="11547" width="9.5" style="50" customWidth="1"/>
    <col min="11548" max="11548" width="9.1640625" style="50" customWidth="1"/>
    <col min="11549" max="11550" width="8.5" style="50" customWidth="1"/>
    <col min="11551" max="11551" width="9.1640625" style="50" customWidth="1"/>
    <col min="11552" max="11552" width="8.5" style="50" customWidth="1"/>
    <col min="11553" max="11554" width="10.1640625" style="50" customWidth="1"/>
    <col min="11555" max="11558" width="9.33203125" style="50"/>
    <col min="11559" max="11559" width="12.5" style="50" customWidth="1"/>
    <col min="11560" max="11560" width="38.6640625" style="50" customWidth="1"/>
    <col min="11561" max="11561" width="9.33203125" style="50"/>
    <col min="11562" max="11562" width="10.6640625" style="50" customWidth="1"/>
    <col min="11563" max="11567" width="9.33203125" style="50"/>
    <col min="11568" max="11568" width="12.83203125" style="50" customWidth="1"/>
    <col min="11569" max="11732" width="9.33203125" style="50"/>
    <col min="11733" max="11733" width="17.1640625" style="50" customWidth="1"/>
    <col min="11734" max="11734" width="0" style="50" hidden="1" customWidth="1"/>
    <col min="11735" max="11735" width="8.1640625" style="50" customWidth="1"/>
    <col min="11736" max="11736" width="7.83203125" style="50" customWidth="1"/>
    <col min="11737" max="11737" width="7.33203125" style="50" customWidth="1"/>
    <col min="11738" max="11738" width="0" style="50" hidden="1" customWidth="1"/>
    <col min="11739" max="11739" width="10.1640625" style="50" customWidth="1"/>
    <col min="11740" max="11740" width="7.6640625" style="50" customWidth="1"/>
    <col min="11741" max="11742" width="0" style="50" hidden="1" customWidth="1"/>
    <col min="11743" max="11743" width="7.5" style="50" customWidth="1"/>
    <col min="11744" max="11744" width="0" style="50" hidden="1" customWidth="1"/>
    <col min="11745" max="11745" width="9.83203125" style="50" customWidth="1"/>
    <col min="11746" max="11746" width="14.1640625" style="50" customWidth="1"/>
    <col min="11747" max="11747" width="12.83203125" style="50" customWidth="1"/>
    <col min="11748" max="11748" width="10.6640625" style="50" customWidth="1"/>
    <col min="11749" max="11749" width="13.83203125" style="50" customWidth="1"/>
    <col min="11750" max="11750" width="10.5" style="50" customWidth="1"/>
    <col min="11751" max="11751" width="20.83203125" style="50" customWidth="1"/>
    <col min="11752" max="11752" width="8.6640625" style="50" customWidth="1"/>
    <col min="11753" max="11753" width="20.83203125" style="50" customWidth="1"/>
    <col min="11754" max="11754" width="11.5" style="50" customWidth="1"/>
    <col min="11755" max="11755" width="10.5" style="50" customWidth="1"/>
    <col min="11756" max="11766" width="5.6640625" style="50" customWidth="1"/>
    <col min="11767" max="11768" width="9.1640625" style="50" customWidth="1"/>
    <col min="11769" max="11778" width="7.6640625" style="50" customWidth="1"/>
    <col min="11779" max="11800" width="7.83203125" style="50" customWidth="1"/>
    <col min="11801" max="11801" width="8.6640625" style="50" customWidth="1"/>
    <col min="11802" max="11802" width="7.83203125" style="50" customWidth="1"/>
    <col min="11803" max="11803" width="9.5" style="50" customWidth="1"/>
    <col min="11804" max="11804" width="9.1640625" style="50" customWidth="1"/>
    <col min="11805" max="11806" width="8.5" style="50" customWidth="1"/>
    <col min="11807" max="11807" width="9.1640625" style="50" customWidth="1"/>
    <col min="11808" max="11808" width="8.5" style="50" customWidth="1"/>
    <col min="11809" max="11810" width="10.1640625" style="50" customWidth="1"/>
    <col min="11811" max="11814" width="9.33203125" style="50"/>
    <col min="11815" max="11815" width="12.5" style="50" customWidth="1"/>
    <col min="11816" max="11816" width="38.6640625" style="50" customWidth="1"/>
    <col min="11817" max="11817" width="9.33203125" style="50"/>
    <col min="11818" max="11818" width="10.6640625" style="50" customWidth="1"/>
    <col min="11819" max="11823" width="9.33203125" style="50"/>
    <col min="11824" max="11824" width="12.83203125" style="50" customWidth="1"/>
    <col min="11825" max="11988" width="9.33203125" style="50"/>
    <col min="11989" max="11989" width="17.1640625" style="50" customWidth="1"/>
    <col min="11990" max="11990" width="0" style="50" hidden="1" customWidth="1"/>
    <col min="11991" max="11991" width="8.1640625" style="50" customWidth="1"/>
    <col min="11992" max="11992" width="7.83203125" style="50" customWidth="1"/>
    <col min="11993" max="11993" width="7.33203125" style="50" customWidth="1"/>
    <col min="11994" max="11994" width="0" style="50" hidden="1" customWidth="1"/>
    <col min="11995" max="11995" width="10.1640625" style="50" customWidth="1"/>
    <col min="11996" max="11996" width="7.6640625" style="50" customWidth="1"/>
    <col min="11997" max="11998" width="0" style="50" hidden="1" customWidth="1"/>
    <col min="11999" max="11999" width="7.5" style="50" customWidth="1"/>
    <col min="12000" max="12000" width="0" style="50" hidden="1" customWidth="1"/>
    <col min="12001" max="12001" width="9.83203125" style="50" customWidth="1"/>
    <col min="12002" max="12002" width="14.1640625" style="50" customWidth="1"/>
    <col min="12003" max="12003" width="12.83203125" style="50" customWidth="1"/>
    <col min="12004" max="12004" width="10.6640625" style="50" customWidth="1"/>
    <col min="12005" max="12005" width="13.83203125" style="50" customWidth="1"/>
    <col min="12006" max="12006" width="10.5" style="50" customWidth="1"/>
    <col min="12007" max="12007" width="20.83203125" style="50" customWidth="1"/>
    <col min="12008" max="12008" width="8.6640625" style="50" customWidth="1"/>
    <col min="12009" max="12009" width="20.83203125" style="50" customWidth="1"/>
    <col min="12010" max="12010" width="11.5" style="50" customWidth="1"/>
    <col min="12011" max="12011" width="10.5" style="50" customWidth="1"/>
    <col min="12012" max="12022" width="5.6640625" style="50" customWidth="1"/>
    <col min="12023" max="12024" width="9.1640625" style="50" customWidth="1"/>
    <col min="12025" max="12034" width="7.6640625" style="50" customWidth="1"/>
    <col min="12035" max="12056" width="7.83203125" style="50" customWidth="1"/>
    <col min="12057" max="12057" width="8.6640625" style="50" customWidth="1"/>
    <col min="12058" max="12058" width="7.83203125" style="50" customWidth="1"/>
    <col min="12059" max="12059" width="9.5" style="50" customWidth="1"/>
    <col min="12060" max="12060" width="9.1640625" style="50" customWidth="1"/>
    <col min="12061" max="12062" width="8.5" style="50" customWidth="1"/>
    <col min="12063" max="12063" width="9.1640625" style="50" customWidth="1"/>
    <col min="12064" max="12064" width="8.5" style="50" customWidth="1"/>
    <col min="12065" max="12066" width="10.1640625" style="50" customWidth="1"/>
    <col min="12067" max="12070" width="9.33203125" style="50"/>
    <col min="12071" max="12071" width="12.5" style="50" customWidth="1"/>
    <col min="12072" max="12072" width="38.6640625" style="50" customWidth="1"/>
    <col min="12073" max="12073" width="9.33203125" style="50"/>
    <col min="12074" max="12074" width="10.6640625" style="50" customWidth="1"/>
    <col min="12075" max="12079" width="9.33203125" style="50"/>
    <col min="12080" max="12080" width="12.83203125" style="50" customWidth="1"/>
    <col min="12081" max="12244" width="9.33203125" style="50"/>
    <col min="12245" max="12245" width="17.1640625" style="50" customWidth="1"/>
    <col min="12246" max="12246" width="0" style="50" hidden="1" customWidth="1"/>
    <col min="12247" max="12247" width="8.1640625" style="50" customWidth="1"/>
    <col min="12248" max="12248" width="7.83203125" style="50" customWidth="1"/>
    <col min="12249" max="12249" width="7.33203125" style="50" customWidth="1"/>
    <col min="12250" max="12250" width="0" style="50" hidden="1" customWidth="1"/>
    <col min="12251" max="12251" width="10.1640625" style="50" customWidth="1"/>
    <col min="12252" max="12252" width="7.6640625" style="50" customWidth="1"/>
    <col min="12253" max="12254" width="0" style="50" hidden="1" customWidth="1"/>
    <col min="12255" max="12255" width="7.5" style="50" customWidth="1"/>
    <col min="12256" max="12256" width="0" style="50" hidden="1" customWidth="1"/>
    <col min="12257" max="12257" width="9.83203125" style="50" customWidth="1"/>
    <col min="12258" max="12258" width="14.1640625" style="50" customWidth="1"/>
    <col min="12259" max="12259" width="12.83203125" style="50" customWidth="1"/>
    <col min="12260" max="12260" width="10.6640625" style="50" customWidth="1"/>
    <col min="12261" max="12261" width="13.83203125" style="50" customWidth="1"/>
    <col min="12262" max="12262" width="10.5" style="50" customWidth="1"/>
    <col min="12263" max="12263" width="20.83203125" style="50" customWidth="1"/>
    <col min="12264" max="12264" width="8.6640625" style="50" customWidth="1"/>
    <col min="12265" max="12265" width="20.83203125" style="50" customWidth="1"/>
    <col min="12266" max="12266" width="11.5" style="50" customWidth="1"/>
    <col min="12267" max="12267" width="10.5" style="50" customWidth="1"/>
    <col min="12268" max="12278" width="5.6640625" style="50" customWidth="1"/>
    <col min="12279" max="12280" width="9.1640625" style="50" customWidth="1"/>
    <col min="12281" max="12290" width="7.6640625" style="50" customWidth="1"/>
    <col min="12291" max="12312" width="7.83203125" style="50" customWidth="1"/>
    <col min="12313" max="12313" width="8.6640625" style="50" customWidth="1"/>
    <col min="12314" max="12314" width="7.83203125" style="50" customWidth="1"/>
    <col min="12315" max="12315" width="9.5" style="50" customWidth="1"/>
    <col min="12316" max="12316" width="9.1640625" style="50" customWidth="1"/>
    <col min="12317" max="12318" width="8.5" style="50" customWidth="1"/>
    <col min="12319" max="12319" width="9.1640625" style="50" customWidth="1"/>
    <col min="12320" max="12320" width="8.5" style="50" customWidth="1"/>
    <col min="12321" max="12322" width="10.1640625" style="50" customWidth="1"/>
    <col min="12323" max="12326" width="9.33203125" style="50"/>
    <col min="12327" max="12327" width="12.5" style="50" customWidth="1"/>
    <col min="12328" max="12328" width="38.6640625" style="50" customWidth="1"/>
    <col min="12329" max="12329" width="9.33203125" style="50"/>
    <col min="12330" max="12330" width="10.6640625" style="50" customWidth="1"/>
    <col min="12331" max="12335" width="9.33203125" style="50"/>
    <col min="12336" max="12336" width="12.83203125" style="50" customWidth="1"/>
    <col min="12337" max="12500" width="9.33203125" style="50"/>
    <col min="12501" max="12501" width="17.1640625" style="50" customWidth="1"/>
    <col min="12502" max="12502" width="0" style="50" hidden="1" customWidth="1"/>
    <col min="12503" max="12503" width="8.1640625" style="50" customWidth="1"/>
    <col min="12504" max="12504" width="7.83203125" style="50" customWidth="1"/>
    <col min="12505" max="12505" width="7.33203125" style="50" customWidth="1"/>
    <col min="12506" max="12506" width="0" style="50" hidden="1" customWidth="1"/>
    <col min="12507" max="12507" width="10.1640625" style="50" customWidth="1"/>
    <col min="12508" max="12508" width="7.6640625" style="50" customWidth="1"/>
    <col min="12509" max="12510" width="0" style="50" hidden="1" customWidth="1"/>
    <col min="12511" max="12511" width="7.5" style="50" customWidth="1"/>
    <col min="12512" max="12512" width="0" style="50" hidden="1" customWidth="1"/>
    <col min="12513" max="12513" width="9.83203125" style="50" customWidth="1"/>
    <col min="12514" max="12514" width="14.1640625" style="50" customWidth="1"/>
    <col min="12515" max="12515" width="12.83203125" style="50" customWidth="1"/>
    <col min="12516" max="12516" width="10.6640625" style="50" customWidth="1"/>
    <col min="12517" max="12517" width="13.83203125" style="50" customWidth="1"/>
    <col min="12518" max="12518" width="10.5" style="50" customWidth="1"/>
    <col min="12519" max="12519" width="20.83203125" style="50" customWidth="1"/>
    <col min="12520" max="12520" width="8.6640625" style="50" customWidth="1"/>
    <col min="12521" max="12521" width="20.83203125" style="50" customWidth="1"/>
    <col min="12522" max="12522" width="11.5" style="50" customWidth="1"/>
    <col min="12523" max="12523" width="10.5" style="50" customWidth="1"/>
    <col min="12524" max="12534" width="5.6640625" style="50" customWidth="1"/>
    <col min="12535" max="12536" width="9.1640625" style="50" customWidth="1"/>
    <col min="12537" max="12546" width="7.6640625" style="50" customWidth="1"/>
    <col min="12547" max="12568" width="7.83203125" style="50" customWidth="1"/>
    <col min="12569" max="12569" width="8.6640625" style="50" customWidth="1"/>
    <col min="12570" max="12570" width="7.83203125" style="50" customWidth="1"/>
    <col min="12571" max="12571" width="9.5" style="50" customWidth="1"/>
    <col min="12572" max="12572" width="9.1640625" style="50" customWidth="1"/>
    <col min="12573" max="12574" width="8.5" style="50" customWidth="1"/>
    <col min="12575" max="12575" width="9.1640625" style="50" customWidth="1"/>
    <col min="12576" max="12576" width="8.5" style="50" customWidth="1"/>
    <col min="12577" max="12578" width="10.1640625" style="50" customWidth="1"/>
    <col min="12579" max="12582" width="9.33203125" style="50"/>
    <col min="12583" max="12583" width="12.5" style="50" customWidth="1"/>
    <col min="12584" max="12584" width="38.6640625" style="50" customWidth="1"/>
    <col min="12585" max="12585" width="9.33203125" style="50"/>
    <col min="12586" max="12586" width="10.6640625" style="50" customWidth="1"/>
    <col min="12587" max="12591" width="9.33203125" style="50"/>
    <col min="12592" max="12592" width="12.83203125" style="50" customWidth="1"/>
    <col min="12593" max="12756" width="9.33203125" style="50"/>
    <col min="12757" max="12757" width="17.1640625" style="50" customWidth="1"/>
    <col min="12758" max="12758" width="0" style="50" hidden="1" customWidth="1"/>
    <col min="12759" max="12759" width="8.1640625" style="50" customWidth="1"/>
    <col min="12760" max="12760" width="7.83203125" style="50" customWidth="1"/>
    <col min="12761" max="12761" width="7.33203125" style="50" customWidth="1"/>
    <col min="12762" max="12762" width="0" style="50" hidden="1" customWidth="1"/>
    <col min="12763" max="12763" width="10.1640625" style="50" customWidth="1"/>
    <col min="12764" max="12764" width="7.6640625" style="50" customWidth="1"/>
    <col min="12765" max="12766" width="0" style="50" hidden="1" customWidth="1"/>
    <col min="12767" max="12767" width="7.5" style="50" customWidth="1"/>
    <col min="12768" max="12768" width="0" style="50" hidden="1" customWidth="1"/>
    <col min="12769" max="12769" width="9.83203125" style="50" customWidth="1"/>
    <col min="12770" max="12770" width="14.1640625" style="50" customWidth="1"/>
    <col min="12771" max="12771" width="12.83203125" style="50" customWidth="1"/>
    <col min="12772" max="12772" width="10.6640625" style="50" customWidth="1"/>
    <col min="12773" max="12773" width="13.83203125" style="50" customWidth="1"/>
    <col min="12774" max="12774" width="10.5" style="50" customWidth="1"/>
    <col min="12775" max="12775" width="20.83203125" style="50" customWidth="1"/>
    <col min="12776" max="12776" width="8.6640625" style="50" customWidth="1"/>
    <col min="12777" max="12777" width="20.83203125" style="50" customWidth="1"/>
    <col min="12778" max="12778" width="11.5" style="50" customWidth="1"/>
    <col min="12779" max="12779" width="10.5" style="50" customWidth="1"/>
    <col min="12780" max="12790" width="5.6640625" style="50" customWidth="1"/>
    <col min="12791" max="12792" width="9.1640625" style="50" customWidth="1"/>
    <col min="12793" max="12802" width="7.6640625" style="50" customWidth="1"/>
    <col min="12803" max="12824" width="7.83203125" style="50" customWidth="1"/>
    <col min="12825" max="12825" width="8.6640625" style="50" customWidth="1"/>
    <col min="12826" max="12826" width="7.83203125" style="50" customWidth="1"/>
    <col min="12827" max="12827" width="9.5" style="50" customWidth="1"/>
    <col min="12828" max="12828" width="9.1640625" style="50" customWidth="1"/>
    <col min="12829" max="12830" width="8.5" style="50" customWidth="1"/>
    <col min="12831" max="12831" width="9.1640625" style="50" customWidth="1"/>
    <col min="12832" max="12832" width="8.5" style="50" customWidth="1"/>
    <col min="12833" max="12834" width="10.1640625" style="50" customWidth="1"/>
    <col min="12835" max="12838" width="9.33203125" style="50"/>
    <col min="12839" max="12839" width="12.5" style="50" customWidth="1"/>
    <col min="12840" max="12840" width="38.6640625" style="50" customWidth="1"/>
    <col min="12841" max="12841" width="9.33203125" style="50"/>
    <col min="12842" max="12842" width="10.6640625" style="50" customWidth="1"/>
    <col min="12843" max="12847" width="9.33203125" style="50"/>
    <col min="12848" max="12848" width="12.83203125" style="50" customWidth="1"/>
    <col min="12849" max="13012" width="9.33203125" style="50"/>
    <col min="13013" max="13013" width="17.1640625" style="50" customWidth="1"/>
    <col min="13014" max="13014" width="0" style="50" hidden="1" customWidth="1"/>
    <col min="13015" max="13015" width="8.1640625" style="50" customWidth="1"/>
    <col min="13016" max="13016" width="7.83203125" style="50" customWidth="1"/>
    <col min="13017" max="13017" width="7.33203125" style="50" customWidth="1"/>
    <col min="13018" max="13018" width="0" style="50" hidden="1" customWidth="1"/>
    <col min="13019" max="13019" width="10.1640625" style="50" customWidth="1"/>
    <col min="13020" max="13020" width="7.6640625" style="50" customWidth="1"/>
    <col min="13021" max="13022" width="0" style="50" hidden="1" customWidth="1"/>
    <col min="13023" max="13023" width="7.5" style="50" customWidth="1"/>
    <col min="13024" max="13024" width="0" style="50" hidden="1" customWidth="1"/>
    <col min="13025" max="13025" width="9.83203125" style="50" customWidth="1"/>
    <col min="13026" max="13026" width="14.1640625" style="50" customWidth="1"/>
    <col min="13027" max="13027" width="12.83203125" style="50" customWidth="1"/>
    <col min="13028" max="13028" width="10.6640625" style="50" customWidth="1"/>
    <col min="13029" max="13029" width="13.83203125" style="50" customWidth="1"/>
    <col min="13030" max="13030" width="10.5" style="50" customWidth="1"/>
    <col min="13031" max="13031" width="20.83203125" style="50" customWidth="1"/>
    <col min="13032" max="13032" width="8.6640625" style="50" customWidth="1"/>
    <col min="13033" max="13033" width="20.83203125" style="50" customWidth="1"/>
    <col min="13034" max="13034" width="11.5" style="50" customWidth="1"/>
    <col min="13035" max="13035" width="10.5" style="50" customWidth="1"/>
    <col min="13036" max="13046" width="5.6640625" style="50" customWidth="1"/>
    <col min="13047" max="13048" width="9.1640625" style="50" customWidth="1"/>
    <col min="13049" max="13058" width="7.6640625" style="50" customWidth="1"/>
    <col min="13059" max="13080" width="7.83203125" style="50" customWidth="1"/>
    <col min="13081" max="13081" width="8.6640625" style="50" customWidth="1"/>
    <col min="13082" max="13082" width="7.83203125" style="50" customWidth="1"/>
    <col min="13083" max="13083" width="9.5" style="50" customWidth="1"/>
    <col min="13084" max="13084" width="9.1640625" style="50" customWidth="1"/>
    <col min="13085" max="13086" width="8.5" style="50" customWidth="1"/>
    <col min="13087" max="13087" width="9.1640625" style="50" customWidth="1"/>
    <col min="13088" max="13088" width="8.5" style="50" customWidth="1"/>
    <col min="13089" max="13090" width="10.1640625" style="50" customWidth="1"/>
    <col min="13091" max="13094" width="9.33203125" style="50"/>
    <col min="13095" max="13095" width="12.5" style="50" customWidth="1"/>
    <col min="13096" max="13096" width="38.6640625" style="50" customWidth="1"/>
    <col min="13097" max="13097" width="9.33203125" style="50"/>
    <col min="13098" max="13098" width="10.6640625" style="50" customWidth="1"/>
    <col min="13099" max="13103" width="9.33203125" style="50"/>
    <col min="13104" max="13104" width="12.83203125" style="50" customWidth="1"/>
    <col min="13105" max="13268" width="9.33203125" style="50"/>
    <col min="13269" max="13269" width="17.1640625" style="50" customWidth="1"/>
    <col min="13270" max="13270" width="0" style="50" hidden="1" customWidth="1"/>
    <col min="13271" max="13271" width="8.1640625" style="50" customWidth="1"/>
    <col min="13272" max="13272" width="7.83203125" style="50" customWidth="1"/>
    <col min="13273" max="13273" width="7.33203125" style="50" customWidth="1"/>
    <col min="13274" max="13274" width="0" style="50" hidden="1" customWidth="1"/>
    <col min="13275" max="13275" width="10.1640625" style="50" customWidth="1"/>
    <col min="13276" max="13276" width="7.6640625" style="50" customWidth="1"/>
    <col min="13277" max="13278" width="0" style="50" hidden="1" customWidth="1"/>
    <col min="13279" max="13279" width="7.5" style="50" customWidth="1"/>
    <col min="13280" max="13280" width="0" style="50" hidden="1" customWidth="1"/>
    <col min="13281" max="13281" width="9.83203125" style="50" customWidth="1"/>
    <col min="13282" max="13282" width="14.1640625" style="50" customWidth="1"/>
    <col min="13283" max="13283" width="12.83203125" style="50" customWidth="1"/>
    <col min="13284" max="13284" width="10.6640625" style="50" customWidth="1"/>
    <col min="13285" max="13285" width="13.83203125" style="50" customWidth="1"/>
    <col min="13286" max="13286" width="10.5" style="50" customWidth="1"/>
    <col min="13287" max="13287" width="20.83203125" style="50" customWidth="1"/>
    <col min="13288" max="13288" width="8.6640625" style="50" customWidth="1"/>
    <col min="13289" max="13289" width="20.83203125" style="50" customWidth="1"/>
    <col min="13290" max="13290" width="11.5" style="50" customWidth="1"/>
    <col min="13291" max="13291" width="10.5" style="50" customWidth="1"/>
    <col min="13292" max="13302" width="5.6640625" style="50" customWidth="1"/>
    <col min="13303" max="13304" width="9.1640625" style="50" customWidth="1"/>
    <col min="13305" max="13314" width="7.6640625" style="50" customWidth="1"/>
    <col min="13315" max="13336" width="7.83203125" style="50" customWidth="1"/>
    <col min="13337" max="13337" width="8.6640625" style="50" customWidth="1"/>
    <col min="13338" max="13338" width="7.83203125" style="50" customWidth="1"/>
    <col min="13339" max="13339" width="9.5" style="50" customWidth="1"/>
    <col min="13340" max="13340" width="9.1640625" style="50" customWidth="1"/>
    <col min="13341" max="13342" width="8.5" style="50" customWidth="1"/>
    <col min="13343" max="13343" width="9.1640625" style="50" customWidth="1"/>
    <col min="13344" max="13344" width="8.5" style="50" customWidth="1"/>
    <col min="13345" max="13346" width="10.1640625" style="50" customWidth="1"/>
    <col min="13347" max="13350" width="9.33203125" style="50"/>
    <col min="13351" max="13351" width="12.5" style="50" customWidth="1"/>
    <col min="13352" max="13352" width="38.6640625" style="50" customWidth="1"/>
    <col min="13353" max="13353" width="9.33203125" style="50"/>
    <col min="13354" max="13354" width="10.6640625" style="50" customWidth="1"/>
    <col min="13355" max="13359" width="9.33203125" style="50"/>
    <col min="13360" max="13360" width="12.83203125" style="50" customWidth="1"/>
    <col min="13361" max="13524" width="9.33203125" style="50"/>
    <col min="13525" max="13525" width="17.1640625" style="50" customWidth="1"/>
    <col min="13526" max="13526" width="0" style="50" hidden="1" customWidth="1"/>
    <col min="13527" max="13527" width="8.1640625" style="50" customWidth="1"/>
    <col min="13528" max="13528" width="7.83203125" style="50" customWidth="1"/>
    <col min="13529" max="13529" width="7.33203125" style="50" customWidth="1"/>
    <col min="13530" max="13530" width="0" style="50" hidden="1" customWidth="1"/>
    <col min="13531" max="13531" width="10.1640625" style="50" customWidth="1"/>
    <col min="13532" max="13532" width="7.6640625" style="50" customWidth="1"/>
    <col min="13533" max="13534" width="0" style="50" hidden="1" customWidth="1"/>
    <col min="13535" max="13535" width="7.5" style="50" customWidth="1"/>
    <col min="13536" max="13536" width="0" style="50" hidden="1" customWidth="1"/>
    <col min="13537" max="13537" width="9.83203125" style="50" customWidth="1"/>
    <col min="13538" max="13538" width="14.1640625" style="50" customWidth="1"/>
    <col min="13539" max="13539" width="12.83203125" style="50" customWidth="1"/>
    <col min="13540" max="13540" width="10.6640625" style="50" customWidth="1"/>
    <col min="13541" max="13541" width="13.83203125" style="50" customWidth="1"/>
    <col min="13542" max="13542" width="10.5" style="50" customWidth="1"/>
    <col min="13543" max="13543" width="20.83203125" style="50" customWidth="1"/>
    <col min="13544" max="13544" width="8.6640625" style="50" customWidth="1"/>
    <col min="13545" max="13545" width="20.83203125" style="50" customWidth="1"/>
    <col min="13546" max="13546" width="11.5" style="50" customWidth="1"/>
    <col min="13547" max="13547" width="10.5" style="50" customWidth="1"/>
    <col min="13548" max="13558" width="5.6640625" style="50" customWidth="1"/>
    <col min="13559" max="13560" width="9.1640625" style="50" customWidth="1"/>
    <col min="13561" max="13570" width="7.6640625" style="50" customWidth="1"/>
    <col min="13571" max="13592" width="7.83203125" style="50" customWidth="1"/>
    <col min="13593" max="13593" width="8.6640625" style="50" customWidth="1"/>
    <col min="13594" max="13594" width="7.83203125" style="50" customWidth="1"/>
    <col min="13595" max="13595" width="9.5" style="50" customWidth="1"/>
    <col min="13596" max="13596" width="9.1640625" style="50" customWidth="1"/>
    <col min="13597" max="13598" width="8.5" style="50" customWidth="1"/>
    <col min="13599" max="13599" width="9.1640625" style="50" customWidth="1"/>
    <col min="13600" max="13600" width="8.5" style="50" customWidth="1"/>
    <col min="13601" max="13602" width="10.1640625" style="50" customWidth="1"/>
    <col min="13603" max="13606" width="9.33203125" style="50"/>
    <col min="13607" max="13607" width="12.5" style="50" customWidth="1"/>
    <col min="13608" max="13608" width="38.6640625" style="50" customWidth="1"/>
    <col min="13609" max="13609" width="9.33203125" style="50"/>
    <col min="13610" max="13610" width="10.6640625" style="50" customWidth="1"/>
    <col min="13611" max="13615" width="9.33203125" style="50"/>
    <col min="13616" max="13616" width="12.83203125" style="50" customWidth="1"/>
    <col min="13617" max="13780" width="9.33203125" style="50"/>
    <col min="13781" max="13781" width="17.1640625" style="50" customWidth="1"/>
    <col min="13782" max="13782" width="0" style="50" hidden="1" customWidth="1"/>
    <col min="13783" max="13783" width="8.1640625" style="50" customWidth="1"/>
    <col min="13784" max="13784" width="7.83203125" style="50" customWidth="1"/>
    <col min="13785" max="13785" width="7.33203125" style="50" customWidth="1"/>
    <col min="13786" max="13786" width="0" style="50" hidden="1" customWidth="1"/>
    <col min="13787" max="13787" width="10.1640625" style="50" customWidth="1"/>
    <col min="13788" max="13788" width="7.6640625" style="50" customWidth="1"/>
    <col min="13789" max="13790" width="0" style="50" hidden="1" customWidth="1"/>
    <col min="13791" max="13791" width="7.5" style="50" customWidth="1"/>
    <col min="13792" max="13792" width="0" style="50" hidden="1" customWidth="1"/>
    <col min="13793" max="13793" width="9.83203125" style="50" customWidth="1"/>
    <col min="13794" max="13794" width="14.1640625" style="50" customWidth="1"/>
    <col min="13795" max="13795" width="12.83203125" style="50" customWidth="1"/>
    <col min="13796" max="13796" width="10.6640625" style="50" customWidth="1"/>
    <col min="13797" max="13797" width="13.83203125" style="50" customWidth="1"/>
    <col min="13798" max="13798" width="10.5" style="50" customWidth="1"/>
    <col min="13799" max="13799" width="20.83203125" style="50" customWidth="1"/>
    <col min="13800" max="13800" width="8.6640625" style="50" customWidth="1"/>
    <col min="13801" max="13801" width="20.83203125" style="50" customWidth="1"/>
    <col min="13802" max="13802" width="11.5" style="50" customWidth="1"/>
    <col min="13803" max="13803" width="10.5" style="50" customWidth="1"/>
    <col min="13804" max="13814" width="5.6640625" style="50" customWidth="1"/>
    <col min="13815" max="13816" width="9.1640625" style="50" customWidth="1"/>
    <col min="13817" max="13826" width="7.6640625" style="50" customWidth="1"/>
    <col min="13827" max="13848" width="7.83203125" style="50" customWidth="1"/>
    <col min="13849" max="13849" width="8.6640625" style="50" customWidth="1"/>
    <col min="13850" max="13850" width="7.83203125" style="50" customWidth="1"/>
    <col min="13851" max="13851" width="9.5" style="50" customWidth="1"/>
    <col min="13852" max="13852" width="9.1640625" style="50" customWidth="1"/>
    <col min="13853" max="13854" width="8.5" style="50" customWidth="1"/>
    <col min="13855" max="13855" width="9.1640625" style="50" customWidth="1"/>
    <col min="13856" max="13856" width="8.5" style="50" customWidth="1"/>
    <col min="13857" max="13858" width="10.1640625" style="50" customWidth="1"/>
    <col min="13859" max="13862" width="9.33203125" style="50"/>
    <col min="13863" max="13863" width="12.5" style="50" customWidth="1"/>
    <col min="13864" max="13864" width="38.6640625" style="50" customWidth="1"/>
    <col min="13865" max="13865" width="9.33203125" style="50"/>
    <col min="13866" max="13866" width="10.6640625" style="50" customWidth="1"/>
    <col min="13867" max="13871" width="9.33203125" style="50"/>
    <col min="13872" max="13872" width="12.83203125" style="50" customWidth="1"/>
    <col min="13873" max="14036" width="9.33203125" style="50"/>
    <col min="14037" max="14037" width="17.1640625" style="50" customWidth="1"/>
    <col min="14038" max="14038" width="0" style="50" hidden="1" customWidth="1"/>
    <col min="14039" max="14039" width="8.1640625" style="50" customWidth="1"/>
    <col min="14040" max="14040" width="7.83203125" style="50" customWidth="1"/>
    <col min="14041" max="14041" width="7.33203125" style="50" customWidth="1"/>
    <col min="14042" max="14042" width="0" style="50" hidden="1" customWidth="1"/>
    <col min="14043" max="14043" width="10.1640625" style="50" customWidth="1"/>
    <col min="14044" max="14044" width="7.6640625" style="50" customWidth="1"/>
    <col min="14045" max="14046" width="0" style="50" hidden="1" customWidth="1"/>
    <col min="14047" max="14047" width="7.5" style="50" customWidth="1"/>
    <col min="14048" max="14048" width="0" style="50" hidden="1" customWidth="1"/>
    <col min="14049" max="14049" width="9.83203125" style="50" customWidth="1"/>
    <col min="14050" max="14050" width="14.1640625" style="50" customWidth="1"/>
    <col min="14051" max="14051" width="12.83203125" style="50" customWidth="1"/>
    <col min="14052" max="14052" width="10.6640625" style="50" customWidth="1"/>
    <col min="14053" max="14053" width="13.83203125" style="50" customWidth="1"/>
    <col min="14054" max="14054" width="10.5" style="50" customWidth="1"/>
    <col min="14055" max="14055" width="20.83203125" style="50" customWidth="1"/>
    <col min="14056" max="14056" width="8.6640625" style="50" customWidth="1"/>
    <col min="14057" max="14057" width="20.83203125" style="50" customWidth="1"/>
    <col min="14058" max="14058" width="11.5" style="50" customWidth="1"/>
    <col min="14059" max="14059" width="10.5" style="50" customWidth="1"/>
    <col min="14060" max="14070" width="5.6640625" style="50" customWidth="1"/>
    <col min="14071" max="14072" width="9.1640625" style="50" customWidth="1"/>
    <col min="14073" max="14082" width="7.6640625" style="50" customWidth="1"/>
    <col min="14083" max="14104" width="7.83203125" style="50" customWidth="1"/>
    <col min="14105" max="14105" width="8.6640625" style="50" customWidth="1"/>
    <col min="14106" max="14106" width="7.83203125" style="50" customWidth="1"/>
    <col min="14107" max="14107" width="9.5" style="50" customWidth="1"/>
    <col min="14108" max="14108" width="9.1640625" style="50" customWidth="1"/>
    <col min="14109" max="14110" width="8.5" style="50" customWidth="1"/>
    <col min="14111" max="14111" width="9.1640625" style="50" customWidth="1"/>
    <col min="14112" max="14112" width="8.5" style="50" customWidth="1"/>
    <col min="14113" max="14114" width="10.1640625" style="50" customWidth="1"/>
    <col min="14115" max="14118" width="9.33203125" style="50"/>
    <col min="14119" max="14119" width="12.5" style="50" customWidth="1"/>
    <col min="14120" max="14120" width="38.6640625" style="50" customWidth="1"/>
    <col min="14121" max="14121" width="9.33203125" style="50"/>
    <col min="14122" max="14122" width="10.6640625" style="50" customWidth="1"/>
    <col min="14123" max="14127" width="9.33203125" style="50"/>
    <col min="14128" max="14128" width="12.83203125" style="50" customWidth="1"/>
    <col min="14129" max="14292" width="9.33203125" style="50"/>
    <col min="14293" max="14293" width="17.1640625" style="50" customWidth="1"/>
    <col min="14294" max="14294" width="0" style="50" hidden="1" customWidth="1"/>
    <col min="14295" max="14295" width="8.1640625" style="50" customWidth="1"/>
    <col min="14296" max="14296" width="7.83203125" style="50" customWidth="1"/>
    <col min="14297" max="14297" width="7.33203125" style="50" customWidth="1"/>
    <col min="14298" max="14298" width="0" style="50" hidden="1" customWidth="1"/>
    <col min="14299" max="14299" width="10.1640625" style="50" customWidth="1"/>
    <col min="14300" max="14300" width="7.6640625" style="50" customWidth="1"/>
    <col min="14301" max="14302" width="0" style="50" hidden="1" customWidth="1"/>
    <col min="14303" max="14303" width="7.5" style="50" customWidth="1"/>
    <col min="14304" max="14304" width="0" style="50" hidden="1" customWidth="1"/>
    <col min="14305" max="14305" width="9.83203125" style="50" customWidth="1"/>
    <col min="14306" max="14306" width="14.1640625" style="50" customWidth="1"/>
    <col min="14307" max="14307" width="12.83203125" style="50" customWidth="1"/>
    <col min="14308" max="14308" width="10.6640625" style="50" customWidth="1"/>
    <col min="14309" max="14309" width="13.83203125" style="50" customWidth="1"/>
    <col min="14310" max="14310" width="10.5" style="50" customWidth="1"/>
    <col min="14311" max="14311" width="20.83203125" style="50" customWidth="1"/>
    <col min="14312" max="14312" width="8.6640625" style="50" customWidth="1"/>
    <col min="14313" max="14313" width="20.83203125" style="50" customWidth="1"/>
    <col min="14314" max="14314" width="11.5" style="50" customWidth="1"/>
    <col min="14315" max="14315" width="10.5" style="50" customWidth="1"/>
    <col min="14316" max="14326" width="5.6640625" style="50" customWidth="1"/>
    <col min="14327" max="14328" width="9.1640625" style="50" customWidth="1"/>
    <col min="14329" max="14338" width="7.6640625" style="50" customWidth="1"/>
    <col min="14339" max="14360" width="7.83203125" style="50" customWidth="1"/>
    <col min="14361" max="14361" width="8.6640625" style="50" customWidth="1"/>
    <col min="14362" max="14362" width="7.83203125" style="50" customWidth="1"/>
    <col min="14363" max="14363" width="9.5" style="50" customWidth="1"/>
    <col min="14364" max="14364" width="9.1640625" style="50" customWidth="1"/>
    <col min="14365" max="14366" width="8.5" style="50" customWidth="1"/>
    <col min="14367" max="14367" width="9.1640625" style="50" customWidth="1"/>
    <col min="14368" max="14368" width="8.5" style="50" customWidth="1"/>
    <col min="14369" max="14370" width="10.1640625" style="50" customWidth="1"/>
    <col min="14371" max="14374" width="9.33203125" style="50"/>
    <col min="14375" max="14375" width="12.5" style="50" customWidth="1"/>
    <col min="14376" max="14376" width="38.6640625" style="50" customWidth="1"/>
    <col min="14377" max="14377" width="9.33203125" style="50"/>
    <col min="14378" max="14378" width="10.6640625" style="50" customWidth="1"/>
    <col min="14379" max="14383" width="9.33203125" style="50"/>
    <col min="14384" max="14384" width="12.83203125" style="50" customWidth="1"/>
    <col min="14385" max="14548" width="9.33203125" style="50"/>
    <col min="14549" max="14549" width="17.1640625" style="50" customWidth="1"/>
    <col min="14550" max="14550" width="0" style="50" hidden="1" customWidth="1"/>
    <col min="14551" max="14551" width="8.1640625" style="50" customWidth="1"/>
    <col min="14552" max="14552" width="7.83203125" style="50" customWidth="1"/>
    <col min="14553" max="14553" width="7.33203125" style="50" customWidth="1"/>
    <col min="14554" max="14554" width="0" style="50" hidden="1" customWidth="1"/>
    <col min="14555" max="14555" width="10.1640625" style="50" customWidth="1"/>
    <col min="14556" max="14556" width="7.6640625" style="50" customWidth="1"/>
    <col min="14557" max="14558" width="0" style="50" hidden="1" customWidth="1"/>
    <col min="14559" max="14559" width="7.5" style="50" customWidth="1"/>
    <col min="14560" max="14560" width="0" style="50" hidden="1" customWidth="1"/>
    <col min="14561" max="14561" width="9.83203125" style="50" customWidth="1"/>
    <col min="14562" max="14562" width="14.1640625" style="50" customWidth="1"/>
    <col min="14563" max="14563" width="12.83203125" style="50" customWidth="1"/>
    <col min="14564" max="14564" width="10.6640625" style="50" customWidth="1"/>
    <col min="14565" max="14565" width="13.83203125" style="50" customWidth="1"/>
    <col min="14566" max="14566" width="10.5" style="50" customWidth="1"/>
    <col min="14567" max="14567" width="20.83203125" style="50" customWidth="1"/>
    <col min="14568" max="14568" width="8.6640625" style="50" customWidth="1"/>
    <col min="14569" max="14569" width="20.83203125" style="50" customWidth="1"/>
    <col min="14570" max="14570" width="11.5" style="50" customWidth="1"/>
    <col min="14571" max="14571" width="10.5" style="50" customWidth="1"/>
    <col min="14572" max="14582" width="5.6640625" style="50" customWidth="1"/>
    <col min="14583" max="14584" width="9.1640625" style="50" customWidth="1"/>
    <col min="14585" max="14594" width="7.6640625" style="50" customWidth="1"/>
    <col min="14595" max="14616" width="7.83203125" style="50" customWidth="1"/>
    <col min="14617" max="14617" width="8.6640625" style="50" customWidth="1"/>
    <col min="14618" max="14618" width="7.83203125" style="50" customWidth="1"/>
    <col min="14619" max="14619" width="9.5" style="50" customWidth="1"/>
    <col min="14620" max="14620" width="9.1640625" style="50" customWidth="1"/>
    <col min="14621" max="14622" width="8.5" style="50" customWidth="1"/>
    <col min="14623" max="14623" width="9.1640625" style="50" customWidth="1"/>
    <col min="14624" max="14624" width="8.5" style="50" customWidth="1"/>
    <col min="14625" max="14626" width="10.1640625" style="50" customWidth="1"/>
    <col min="14627" max="14630" width="9.33203125" style="50"/>
    <col min="14631" max="14631" width="12.5" style="50" customWidth="1"/>
    <col min="14632" max="14632" width="38.6640625" style="50" customWidth="1"/>
    <col min="14633" max="14633" width="9.33203125" style="50"/>
    <col min="14634" max="14634" width="10.6640625" style="50" customWidth="1"/>
    <col min="14635" max="14639" width="9.33203125" style="50"/>
    <col min="14640" max="14640" width="12.83203125" style="50" customWidth="1"/>
    <col min="14641" max="14804" width="9.33203125" style="50"/>
    <col min="14805" max="14805" width="17.1640625" style="50" customWidth="1"/>
    <col min="14806" max="14806" width="0" style="50" hidden="1" customWidth="1"/>
    <col min="14807" max="14807" width="8.1640625" style="50" customWidth="1"/>
    <col min="14808" max="14808" width="7.83203125" style="50" customWidth="1"/>
    <col min="14809" max="14809" width="7.33203125" style="50" customWidth="1"/>
    <col min="14810" max="14810" width="0" style="50" hidden="1" customWidth="1"/>
    <col min="14811" max="14811" width="10.1640625" style="50" customWidth="1"/>
    <col min="14812" max="14812" width="7.6640625" style="50" customWidth="1"/>
    <col min="14813" max="14814" width="0" style="50" hidden="1" customWidth="1"/>
    <col min="14815" max="14815" width="7.5" style="50" customWidth="1"/>
    <col min="14816" max="14816" width="0" style="50" hidden="1" customWidth="1"/>
    <col min="14817" max="14817" width="9.83203125" style="50" customWidth="1"/>
    <col min="14818" max="14818" width="14.1640625" style="50" customWidth="1"/>
    <col min="14819" max="14819" width="12.83203125" style="50" customWidth="1"/>
    <col min="14820" max="14820" width="10.6640625" style="50" customWidth="1"/>
    <col min="14821" max="14821" width="13.83203125" style="50" customWidth="1"/>
    <col min="14822" max="14822" width="10.5" style="50" customWidth="1"/>
    <col min="14823" max="14823" width="20.83203125" style="50" customWidth="1"/>
    <col min="14824" max="14824" width="8.6640625" style="50" customWidth="1"/>
    <col min="14825" max="14825" width="20.83203125" style="50" customWidth="1"/>
    <col min="14826" max="14826" width="11.5" style="50" customWidth="1"/>
    <col min="14827" max="14827" width="10.5" style="50" customWidth="1"/>
    <col min="14828" max="14838" width="5.6640625" style="50" customWidth="1"/>
    <col min="14839" max="14840" width="9.1640625" style="50" customWidth="1"/>
    <col min="14841" max="14850" width="7.6640625" style="50" customWidth="1"/>
    <col min="14851" max="14872" width="7.83203125" style="50" customWidth="1"/>
    <col min="14873" max="14873" width="8.6640625" style="50" customWidth="1"/>
    <col min="14874" max="14874" width="7.83203125" style="50" customWidth="1"/>
    <col min="14875" max="14875" width="9.5" style="50" customWidth="1"/>
    <col min="14876" max="14876" width="9.1640625" style="50" customWidth="1"/>
    <col min="14877" max="14878" width="8.5" style="50" customWidth="1"/>
    <col min="14879" max="14879" width="9.1640625" style="50" customWidth="1"/>
    <col min="14880" max="14880" width="8.5" style="50" customWidth="1"/>
    <col min="14881" max="14882" width="10.1640625" style="50" customWidth="1"/>
    <col min="14883" max="14886" width="9.33203125" style="50"/>
    <col min="14887" max="14887" width="12.5" style="50" customWidth="1"/>
    <col min="14888" max="14888" width="38.6640625" style="50" customWidth="1"/>
    <col min="14889" max="14889" width="9.33203125" style="50"/>
    <col min="14890" max="14890" width="10.6640625" style="50" customWidth="1"/>
    <col min="14891" max="14895" width="9.33203125" style="50"/>
    <col min="14896" max="14896" width="12.83203125" style="50" customWidth="1"/>
    <col min="14897" max="15060" width="9.33203125" style="50"/>
    <col min="15061" max="15061" width="17.1640625" style="50" customWidth="1"/>
    <col min="15062" max="15062" width="0" style="50" hidden="1" customWidth="1"/>
    <col min="15063" max="15063" width="8.1640625" style="50" customWidth="1"/>
    <col min="15064" max="15064" width="7.83203125" style="50" customWidth="1"/>
    <col min="15065" max="15065" width="7.33203125" style="50" customWidth="1"/>
    <col min="15066" max="15066" width="0" style="50" hidden="1" customWidth="1"/>
    <col min="15067" max="15067" width="10.1640625" style="50" customWidth="1"/>
    <col min="15068" max="15068" width="7.6640625" style="50" customWidth="1"/>
    <col min="15069" max="15070" width="0" style="50" hidden="1" customWidth="1"/>
    <col min="15071" max="15071" width="7.5" style="50" customWidth="1"/>
    <col min="15072" max="15072" width="0" style="50" hidden="1" customWidth="1"/>
    <col min="15073" max="15073" width="9.83203125" style="50" customWidth="1"/>
    <col min="15074" max="15074" width="14.1640625" style="50" customWidth="1"/>
    <col min="15075" max="15075" width="12.83203125" style="50" customWidth="1"/>
    <col min="15076" max="15076" width="10.6640625" style="50" customWidth="1"/>
    <col min="15077" max="15077" width="13.83203125" style="50" customWidth="1"/>
    <col min="15078" max="15078" width="10.5" style="50" customWidth="1"/>
    <col min="15079" max="15079" width="20.83203125" style="50" customWidth="1"/>
    <col min="15080" max="15080" width="8.6640625" style="50" customWidth="1"/>
    <col min="15081" max="15081" width="20.83203125" style="50" customWidth="1"/>
    <col min="15082" max="15082" width="11.5" style="50" customWidth="1"/>
    <col min="15083" max="15083" width="10.5" style="50" customWidth="1"/>
    <col min="15084" max="15094" width="5.6640625" style="50" customWidth="1"/>
    <col min="15095" max="15096" width="9.1640625" style="50" customWidth="1"/>
    <col min="15097" max="15106" width="7.6640625" style="50" customWidth="1"/>
    <col min="15107" max="15128" width="7.83203125" style="50" customWidth="1"/>
    <col min="15129" max="15129" width="8.6640625" style="50" customWidth="1"/>
    <col min="15130" max="15130" width="7.83203125" style="50" customWidth="1"/>
    <col min="15131" max="15131" width="9.5" style="50" customWidth="1"/>
    <col min="15132" max="15132" width="9.1640625" style="50" customWidth="1"/>
    <col min="15133" max="15134" width="8.5" style="50" customWidth="1"/>
    <col min="15135" max="15135" width="9.1640625" style="50" customWidth="1"/>
    <col min="15136" max="15136" width="8.5" style="50" customWidth="1"/>
    <col min="15137" max="15138" width="10.1640625" style="50" customWidth="1"/>
    <col min="15139" max="15142" width="9.33203125" style="50"/>
    <col min="15143" max="15143" width="12.5" style="50" customWidth="1"/>
    <col min="15144" max="15144" width="38.6640625" style="50" customWidth="1"/>
    <col min="15145" max="15145" width="9.33203125" style="50"/>
    <col min="15146" max="15146" width="10.6640625" style="50" customWidth="1"/>
    <col min="15147" max="15151" width="9.33203125" style="50"/>
    <col min="15152" max="15152" width="12.83203125" style="50" customWidth="1"/>
    <col min="15153" max="15316" width="9.33203125" style="50"/>
    <col min="15317" max="15317" width="17.1640625" style="50" customWidth="1"/>
    <col min="15318" max="15318" width="0" style="50" hidden="1" customWidth="1"/>
    <col min="15319" max="15319" width="8.1640625" style="50" customWidth="1"/>
    <col min="15320" max="15320" width="7.83203125" style="50" customWidth="1"/>
    <col min="15321" max="15321" width="7.33203125" style="50" customWidth="1"/>
    <col min="15322" max="15322" width="0" style="50" hidden="1" customWidth="1"/>
    <col min="15323" max="15323" width="10.1640625" style="50" customWidth="1"/>
    <col min="15324" max="15324" width="7.6640625" style="50" customWidth="1"/>
    <col min="15325" max="15326" width="0" style="50" hidden="1" customWidth="1"/>
    <col min="15327" max="15327" width="7.5" style="50" customWidth="1"/>
    <col min="15328" max="15328" width="0" style="50" hidden="1" customWidth="1"/>
    <col min="15329" max="15329" width="9.83203125" style="50" customWidth="1"/>
    <col min="15330" max="15330" width="14.1640625" style="50" customWidth="1"/>
    <col min="15331" max="15331" width="12.83203125" style="50" customWidth="1"/>
    <col min="15332" max="15332" width="10.6640625" style="50" customWidth="1"/>
    <col min="15333" max="15333" width="13.83203125" style="50" customWidth="1"/>
    <col min="15334" max="15334" width="10.5" style="50" customWidth="1"/>
    <col min="15335" max="15335" width="20.83203125" style="50" customWidth="1"/>
    <col min="15336" max="15336" width="8.6640625" style="50" customWidth="1"/>
    <col min="15337" max="15337" width="20.83203125" style="50" customWidth="1"/>
    <col min="15338" max="15338" width="11.5" style="50" customWidth="1"/>
    <col min="15339" max="15339" width="10.5" style="50" customWidth="1"/>
    <col min="15340" max="15350" width="5.6640625" style="50" customWidth="1"/>
    <col min="15351" max="15352" width="9.1640625" style="50" customWidth="1"/>
    <col min="15353" max="15362" width="7.6640625" style="50" customWidth="1"/>
    <col min="15363" max="15384" width="7.83203125" style="50" customWidth="1"/>
    <col min="15385" max="15385" width="8.6640625" style="50" customWidth="1"/>
    <col min="15386" max="15386" width="7.83203125" style="50" customWidth="1"/>
    <col min="15387" max="15387" width="9.5" style="50" customWidth="1"/>
    <col min="15388" max="15388" width="9.1640625" style="50" customWidth="1"/>
    <col min="15389" max="15390" width="8.5" style="50" customWidth="1"/>
    <col min="15391" max="15391" width="9.1640625" style="50" customWidth="1"/>
    <col min="15392" max="15392" width="8.5" style="50" customWidth="1"/>
    <col min="15393" max="15394" width="10.1640625" style="50" customWidth="1"/>
    <col min="15395" max="15398" width="9.33203125" style="50"/>
    <col min="15399" max="15399" width="12.5" style="50" customWidth="1"/>
    <col min="15400" max="15400" width="38.6640625" style="50" customWidth="1"/>
    <col min="15401" max="15401" width="9.33203125" style="50"/>
    <col min="15402" max="15402" width="10.6640625" style="50" customWidth="1"/>
    <col min="15403" max="15407" width="9.33203125" style="50"/>
    <col min="15408" max="15408" width="12.83203125" style="50" customWidth="1"/>
    <col min="15409" max="15572" width="9.33203125" style="50"/>
    <col min="15573" max="15573" width="17.1640625" style="50" customWidth="1"/>
    <col min="15574" max="15574" width="0" style="50" hidden="1" customWidth="1"/>
    <col min="15575" max="15575" width="8.1640625" style="50" customWidth="1"/>
    <col min="15576" max="15576" width="7.83203125" style="50" customWidth="1"/>
    <col min="15577" max="15577" width="7.33203125" style="50" customWidth="1"/>
    <col min="15578" max="15578" width="0" style="50" hidden="1" customWidth="1"/>
    <col min="15579" max="15579" width="10.1640625" style="50" customWidth="1"/>
    <col min="15580" max="15580" width="7.6640625" style="50" customWidth="1"/>
    <col min="15581" max="15582" width="0" style="50" hidden="1" customWidth="1"/>
    <col min="15583" max="15583" width="7.5" style="50" customWidth="1"/>
    <col min="15584" max="15584" width="0" style="50" hidden="1" customWidth="1"/>
    <col min="15585" max="15585" width="9.83203125" style="50" customWidth="1"/>
    <col min="15586" max="15586" width="14.1640625" style="50" customWidth="1"/>
    <col min="15587" max="15587" width="12.83203125" style="50" customWidth="1"/>
    <col min="15588" max="15588" width="10.6640625" style="50" customWidth="1"/>
    <col min="15589" max="15589" width="13.83203125" style="50" customWidth="1"/>
    <col min="15590" max="15590" width="10.5" style="50" customWidth="1"/>
    <col min="15591" max="15591" width="20.83203125" style="50" customWidth="1"/>
    <col min="15592" max="15592" width="8.6640625" style="50" customWidth="1"/>
    <col min="15593" max="15593" width="20.83203125" style="50" customWidth="1"/>
    <col min="15594" max="15594" width="11.5" style="50" customWidth="1"/>
    <col min="15595" max="15595" width="10.5" style="50" customWidth="1"/>
    <col min="15596" max="15606" width="5.6640625" style="50" customWidth="1"/>
    <col min="15607" max="15608" width="9.1640625" style="50" customWidth="1"/>
    <col min="15609" max="15618" width="7.6640625" style="50" customWidth="1"/>
    <col min="15619" max="15640" width="7.83203125" style="50" customWidth="1"/>
    <col min="15641" max="15641" width="8.6640625" style="50" customWidth="1"/>
    <col min="15642" max="15642" width="7.83203125" style="50" customWidth="1"/>
    <col min="15643" max="15643" width="9.5" style="50" customWidth="1"/>
    <col min="15644" max="15644" width="9.1640625" style="50" customWidth="1"/>
    <col min="15645" max="15646" width="8.5" style="50" customWidth="1"/>
    <col min="15647" max="15647" width="9.1640625" style="50" customWidth="1"/>
    <col min="15648" max="15648" width="8.5" style="50" customWidth="1"/>
    <col min="15649" max="15650" width="10.1640625" style="50" customWidth="1"/>
    <col min="15651" max="15654" width="9.33203125" style="50"/>
    <col min="15655" max="15655" width="12.5" style="50" customWidth="1"/>
    <col min="15656" max="15656" width="38.6640625" style="50" customWidth="1"/>
    <col min="15657" max="15657" width="9.33203125" style="50"/>
    <col min="15658" max="15658" width="10.6640625" style="50" customWidth="1"/>
    <col min="15659" max="15663" width="9.33203125" style="50"/>
    <col min="15664" max="15664" width="12.83203125" style="50" customWidth="1"/>
    <col min="15665" max="15828" width="9.33203125" style="50"/>
    <col min="15829" max="15829" width="17.1640625" style="50" customWidth="1"/>
    <col min="15830" max="15830" width="0" style="50" hidden="1" customWidth="1"/>
    <col min="15831" max="15831" width="8.1640625" style="50" customWidth="1"/>
    <col min="15832" max="15832" width="7.83203125" style="50" customWidth="1"/>
    <col min="15833" max="15833" width="7.33203125" style="50" customWidth="1"/>
    <col min="15834" max="15834" width="0" style="50" hidden="1" customWidth="1"/>
    <col min="15835" max="15835" width="10.1640625" style="50" customWidth="1"/>
    <col min="15836" max="15836" width="7.6640625" style="50" customWidth="1"/>
    <col min="15837" max="15838" width="0" style="50" hidden="1" customWidth="1"/>
    <col min="15839" max="15839" width="7.5" style="50" customWidth="1"/>
    <col min="15840" max="15840" width="0" style="50" hidden="1" customWidth="1"/>
    <col min="15841" max="15841" width="9.83203125" style="50" customWidth="1"/>
    <col min="15842" max="15842" width="14.1640625" style="50" customWidth="1"/>
    <col min="15843" max="15843" width="12.83203125" style="50" customWidth="1"/>
    <col min="15844" max="15844" width="10.6640625" style="50" customWidth="1"/>
    <col min="15845" max="15845" width="13.83203125" style="50" customWidth="1"/>
    <col min="15846" max="15846" width="10.5" style="50" customWidth="1"/>
    <col min="15847" max="15847" width="20.83203125" style="50" customWidth="1"/>
    <col min="15848" max="15848" width="8.6640625" style="50" customWidth="1"/>
    <col min="15849" max="15849" width="20.83203125" style="50" customWidth="1"/>
    <col min="15850" max="15850" width="11.5" style="50" customWidth="1"/>
    <col min="15851" max="15851" width="10.5" style="50" customWidth="1"/>
    <col min="15852" max="15862" width="5.6640625" style="50" customWidth="1"/>
    <col min="15863" max="15864" width="9.1640625" style="50" customWidth="1"/>
    <col min="15865" max="15874" width="7.6640625" style="50" customWidth="1"/>
    <col min="15875" max="15896" width="7.83203125" style="50" customWidth="1"/>
    <col min="15897" max="15897" width="8.6640625" style="50" customWidth="1"/>
    <col min="15898" max="15898" width="7.83203125" style="50" customWidth="1"/>
    <col min="15899" max="15899" width="9.5" style="50" customWidth="1"/>
    <col min="15900" max="15900" width="9.1640625" style="50" customWidth="1"/>
    <col min="15901" max="15902" width="8.5" style="50" customWidth="1"/>
    <col min="15903" max="15903" width="9.1640625" style="50" customWidth="1"/>
    <col min="15904" max="15904" width="8.5" style="50" customWidth="1"/>
    <col min="15905" max="15906" width="10.1640625" style="50" customWidth="1"/>
    <col min="15907" max="15910" width="9.33203125" style="50"/>
    <col min="15911" max="15911" width="12.5" style="50" customWidth="1"/>
    <col min="15912" max="15912" width="38.6640625" style="50" customWidth="1"/>
    <col min="15913" max="15913" width="9.33203125" style="50"/>
    <col min="15914" max="15914" width="10.6640625" style="50" customWidth="1"/>
    <col min="15915" max="15919" width="9.33203125" style="50"/>
    <col min="15920" max="15920" width="12.83203125" style="50" customWidth="1"/>
    <col min="15921" max="16084" width="9.33203125" style="50"/>
    <col min="16085" max="16085" width="17.1640625" style="50" customWidth="1"/>
    <col min="16086" max="16086" width="0" style="50" hidden="1" customWidth="1"/>
    <col min="16087" max="16087" width="8.1640625" style="50" customWidth="1"/>
    <col min="16088" max="16088" width="7.83203125" style="50" customWidth="1"/>
    <col min="16089" max="16089" width="7.33203125" style="50" customWidth="1"/>
    <col min="16090" max="16090" width="0" style="50" hidden="1" customWidth="1"/>
    <col min="16091" max="16091" width="10.1640625" style="50" customWidth="1"/>
    <col min="16092" max="16092" width="7.6640625" style="50" customWidth="1"/>
    <col min="16093" max="16094" width="0" style="50" hidden="1" customWidth="1"/>
    <col min="16095" max="16095" width="7.5" style="50" customWidth="1"/>
    <col min="16096" max="16096" width="0" style="50" hidden="1" customWidth="1"/>
    <col min="16097" max="16097" width="9.83203125" style="50" customWidth="1"/>
    <col min="16098" max="16098" width="14.1640625" style="50" customWidth="1"/>
    <col min="16099" max="16099" width="12.83203125" style="50" customWidth="1"/>
    <col min="16100" max="16100" width="10.6640625" style="50" customWidth="1"/>
    <col min="16101" max="16101" width="13.83203125" style="50" customWidth="1"/>
    <col min="16102" max="16102" width="10.5" style="50" customWidth="1"/>
    <col min="16103" max="16103" width="20.83203125" style="50" customWidth="1"/>
    <col min="16104" max="16104" width="8.6640625" style="50" customWidth="1"/>
    <col min="16105" max="16105" width="20.83203125" style="50" customWidth="1"/>
    <col min="16106" max="16106" width="11.5" style="50" customWidth="1"/>
    <col min="16107" max="16107" width="10.5" style="50" customWidth="1"/>
    <col min="16108" max="16118" width="5.6640625" style="50" customWidth="1"/>
    <col min="16119" max="16120" width="9.1640625" style="50" customWidth="1"/>
    <col min="16121" max="16130" width="7.6640625" style="50" customWidth="1"/>
    <col min="16131" max="16152" width="7.83203125" style="50" customWidth="1"/>
    <col min="16153" max="16153" width="8.6640625" style="50" customWidth="1"/>
    <col min="16154" max="16154" width="7.83203125" style="50" customWidth="1"/>
    <col min="16155" max="16155" width="9.5" style="50" customWidth="1"/>
    <col min="16156" max="16156" width="9.1640625" style="50" customWidth="1"/>
    <col min="16157" max="16158" width="8.5" style="50" customWidth="1"/>
    <col min="16159" max="16159" width="9.1640625" style="50" customWidth="1"/>
    <col min="16160" max="16160" width="8.5" style="50" customWidth="1"/>
    <col min="16161" max="16162" width="10.1640625" style="50" customWidth="1"/>
    <col min="16163" max="16166" width="9.33203125" style="50"/>
    <col min="16167" max="16167" width="12.5" style="50" customWidth="1"/>
    <col min="16168" max="16168" width="38.6640625" style="50" customWidth="1"/>
    <col min="16169" max="16169" width="9.33203125" style="50"/>
    <col min="16170" max="16170" width="10.6640625" style="50" customWidth="1"/>
    <col min="16171" max="16175" width="9.33203125" style="50"/>
    <col min="16176" max="16176" width="12.83203125" style="50" customWidth="1"/>
    <col min="16177" max="16384" width="9.33203125" style="50"/>
  </cols>
  <sheetData>
    <row r="1" spans="1:75" s="2" customFormat="1" ht="90.75" customHeight="1">
      <c r="A1" s="1" t="s">
        <v>0</v>
      </c>
      <c r="B1" s="1" t="s">
        <v>2</v>
      </c>
      <c r="C1" s="3" t="s">
        <v>892</v>
      </c>
      <c r="D1" s="4" t="s">
        <v>4</v>
      </c>
      <c r="E1" s="4" t="s">
        <v>5</v>
      </c>
      <c r="F1" s="3" t="s">
        <v>8</v>
      </c>
      <c r="G1" s="3" t="s">
        <v>10</v>
      </c>
      <c r="H1" s="3" t="s">
        <v>11</v>
      </c>
      <c r="I1" s="1" t="s">
        <v>12</v>
      </c>
      <c r="J1" s="1" t="s">
        <v>13</v>
      </c>
      <c r="K1" s="3" t="s">
        <v>14</v>
      </c>
      <c r="L1" s="3" t="s">
        <v>15</v>
      </c>
      <c r="M1" s="3" t="s">
        <v>16</v>
      </c>
      <c r="N1" s="3" t="s">
        <v>17</v>
      </c>
      <c r="O1" s="6" t="s">
        <v>29</v>
      </c>
      <c r="P1" s="3" t="s">
        <v>18</v>
      </c>
      <c r="Q1" s="6" t="s">
        <v>31</v>
      </c>
      <c r="R1" s="3" t="s">
        <v>19</v>
      </c>
      <c r="S1" s="6" t="s">
        <v>33</v>
      </c>
      <c r="T1" s="3" t="s">
        <v>20</v>
      </c>
      <c r="U1" s="6" t="s">
        <v>35</v>
      </c>
      <c r="V1" s="3" t="s">
        <v>21</v>
      </c>
      <c r="W1" s="6" t="s">
        <v>37</v>
      </c>
      <c r="X1" s="3" t="s">
        <v>22</v>
      </c>
      <c r="Y1" s="6" t="s">
        <v>39</v>
      </c>
      <c r="Z1" s="3" t="s">
        <v>23</v>
      </c>
      <c r="AA1" s="6" t="s">
        <v>41</v>
      </c>
      <c r="AB1" s="3" t="s">
        <v>24</v>
      </c>
      <c r="AC1" s="6" t="s">
        <v>43</v>
      </c>
      <c r="AD1" s="3" t="s">
        <v>25</v>
      </c>
      <c r="AE1" s="6" t="s">
        <v>45</v>
      </c>
      <c r="AF1" s="3" t="s">
        <v>26</v>
      </c>
      <c r="AG1" s="6" t="s">
        <v>47</v>
      </c>
      <c r="AH1" s="3" t="s">
        <v>27</v>
      </c>
      <c r="AI1" s="6" t="s">
        <v>49</v>
      </c>
      <c r="AJ1" s="2" t="s">
        <v>50</v>
      </c>
      <c r="AK1" s="2" t="s">
        <v>51</v>
      </c>
      <c r="AL1" s="2" t="s">
        <v>52</v>
      </c>
      <c r="AM1" s="2" t="s">
        <v>53</v>
      </c>
      <c r="AN1" s="2" t="s">
        <v>54</v>
      </c>
      <c r="AO1" s="2" t="s">
        <v>57</v>
      </c>
      <c r="AP1" s="2" t="s">
        <v>58</v>
      </c>
      <c r="AQ1" s="8" t="s">
        <v>59</v>
      </c>
      <c r="AR1" s="9" t="s">
        <v>60</v>
      </c>
      <c r="AS1" s="7" t="s">
        <v>61</v>
      </c>
      <c r="AT1" s="8" t="s">
        <v>62</v>
      </c>
      <c r="AU1" s="4" t="s">
        <v>55</v>
      </c>
      <c r="AV1" s="3" t="s">
        <v>63</v>
      </c>
      <c r="AW1" s="3" t="s">
        <v>64</v>
      </c>
      <c r="AX1" s="3" t="s">
        <v>65</v>
      </c>
    </row>
    <row r="2" spans="1:75" s="20" customFormat="1">
      <c r="A2" s="43" t="s">
        <v>479</v>
      </c>
      <c r="B2" s="44" t="s">
        <v>530</v>
      </c>
      <c r="C2" s="12" t="s">
        <v>69</v>
      </c>
      <c r="D2" s="14">
        <v>419.64</v>
      </c>
      <c r="E2" s="14">
        <v>419.64</v>
      </c>
      <c r="F2" s="44" t="s">
        <v>298</v>
      </c>
      <c r="G2" s="44" t="s">
        <v>221</v>
      </c>
      <c r="H2" s="44"/>
      <c r="I2" s="56" t="s">
        <v>769</v>
      </c>
      <c r="J2" s="144" t="s">
        <v>770</v>
      </c>
      <c r="K2" s="32" t="s">
        <v>298</v>
      </c>
      <c r="L2" s="32" t="s">
        <v>298</v>
      </c>
      <c r="M2" s="32" t="s">
        <v>298</v>
      </c>
      <c r="N2" s="84">
        <v>150</v>
      </c>
      <c r="O2" s="28"/>
      <c r="P2" s="27"/>
      <c r="Q2" s="28"/>
      <c r="R2" s="27">
        <v>150</v>
      </c>
      <c r="S2" s="28"/>
      <c r="T2" s="27"/>
      <c r="U2" s="28"/>
      <c r="V2" s="141"/>
      <c r="W2" s="28"/>
      <c r="X2" s="141"/>
      <c r="Y2" s="28"/>
      <c r="Z2" s="141"/>
      <c r="AA2" s="28"/>
      <c r="AB2" s="141"/>
      <c r="AC2" s="28"/>
      <c r="AD2" s="141"/>
      <c r="AE2" s="28"/>
      <c r="AF2" s="141"/>
      <c r="AG2" s="28"/>
      <c r="AH2" s="141"/>
      <c r="AI2" s="28"/>
      <c r="AJ2" s="44" t="s">
        <v>79</v>
      </c>
      <c r="AK2" s="44" t="s">
        <v>207</v>
      </c>
      <c r="AL2" s="44"/>
      <c r="AM2" s="44"/>
      <c r="AN2" s="44"/>
      <c r="AO2" s="10"/>
      <c r="AP2" s="10"/>
      <c r="AQ2" s="88"/>
      <c r="AR2" s="10"/>
      <c r="AS2" s="10"/>
      <c r="AU2" s="211"/>
      <c r="AV2" s="10"/>
      <c r="AW2" s="10"/>
      <c r="AX2" s="21"/>
    </row>
    <row r="3" spans="1:75" s="20" customFormat="1" ht="10.5" customHeight="1">
      <c r="A3" s="43" t="s">
        <v>479</v>
      </c>
      <c r="B3" s="16" t="s">
        <v>464</v>
      </c>
      <c r="C3" s="12" t="s">
        <v>69</v>
      </c>
      <c r="D3" s="14">
        <v>419.64</v>
      </c>
      <c r="E3" s="14">
        <v>419.64</v>
      </c>
      <c r="F3" s="16" t="s">
        <v>203</v>
      </c>
      <c r="G3" s="16" t="s">
        <v>73</v>
      </c>
      <c r="H3" s="69" t="s">
        <v>72</v>
      </c>
      <c r="I3" s="32" t="s">
        <v>111</v>
      </c>
      <c r="J3" s="32"/>
      <c r="K3" s="32" t="s">
        <v>76</v>
      </c>
      <c r="L3" s="12" t="s">
        <v>77</v>
      </c>
      <c r="M3" s="18" t="s">
        <v>110</v>
      </c>
      <c r="N3" s="23">
        <v>120</v>
      </c>
      <c r="O3" s="25">
        <v>1.2979351032448381</v>
      </c>
      <c r="P3" s="23">
        <v>77</v>
      </c>
      <c r="Q3" s="25">
        <v>0.83284169124877094</v>
      </c>
      <c r="R3" s="23">
        <v>0</v>
      </c>
      <c r="S3" s="25">
        <v>0</v>
      </c>
      <c r="T3" s="23">
        <v>107</v>
      </c>
      <c r="U3" s="25">
        <v>1.1573254670599806</v>
      </c>
      <c r="V3" s="23">
        <v>0</v>
      </c>
      <c r="W3" s="25"/>
      <c r="X3" s="23">
        <v>0</v>
      </c>
      <c r="Y3" s="102"/>
      <c r="Z3" s="23">
        <v>0</v>
      </c>
      <c r="AA3" s="102"/>
      <c r="AB3" s="23">
        <v>0</v>
      </c>
      <c r="AC3" s="102"/>
      <c r="AD3" s="23">
        <v>0</v>
      </c>
      <c r="AE3" s="25">
        <v>0</v>
      </c>
      <c r="AF3" s="23">
        <v>0</v>
      </c>
      <c r="AG3" s="102"/>
      <c r="AH3" s="23">
        <v>0</v>
      </c>
      <c r="AI3" s="102"/>
      <c r="AJ3" s="11" t="s">
        <v>79</v>
      </c>
      <c r="AK3" s="16" t="s">
        <v>80</v>
      </c>
      <c r="AL3" s="21"/>
      <c r="AM3" s="21"/>
      <c r="AN3" s="21"/>
      <c r="AP3" s="12"/>
      <c r="AQ3" s="88"/>
      <c r="AR3" s="115"/>
      <c r="AT3" s="21"/>
      <c r="AU3" s="26">
        <v>10817.85644051131</v>
      </c>
      <c r="AX3" s="21"/>
    </row>
    <row r="4" spans="1:75" s="20" customFormat="1" ht="12" customHeight="1">
      <c r="A4" s="43" t="s">
        <v>479</v>
      </c>
      <c r="B4" s="16" t="s">
        <v>464</v>
      </c>
      <c r="C4" s="12" t="s">
        <v>69</v>
      </c>
      <c r="D4" s="14">
        <v>419.64</v>
      </c>
      <c r="E4" s="14">
        <v>419.64</v>
      </c>
      <c r="F4" s="16" t="s">
        <v>203</v>
      </c>
      <c r="G4" s="16" t="s">
        <v>73</v>
      </c>
      <c r="H4" s="16" t="s">
        <v>72</v>
      </c>
      <c r="I4" s="32" t="s">
        <v>111</v>
      </c>
      <c r="J4" s="32"/>
      <c r="K4" s="32" t="s">
        <v>76</v>
      </c>
      <c r="L4" s="12" t="s">
        <v>77</v>
      </c>
      <c r="M4" s="18" t="s">
        <v>110</v>
      </c>
      <c r="N4" s="23">
        <v>72</v>
      </c>
      <c r="O4" s="25">
        <v>0.77876106194690276</v>
      </c>
      <c r="P4" s="23">
        <v>33</v>
      </c>
      <c r="Q4" s="25">
        <v>0.35693215339233042</v>
      </c>
      <c r="R4" s="23">
        <v>0</v>
      </c>
      <c r="S4" s="25">
        <v>0</v>
      </c>
      <c r="T4" s="23">
        <v>50</v>
      </c>
      <c r="U4" s="25">
        <v>0.54080629301868244</v>
      </c>
      <c r="V4" s="23">
        <v>0</v>
      </c>
      <c r="W4" s="25"/>
      <c r="X4" s="23">
        <v>0</v>
      </c>
      <c r="Y4" s="102"/>
      <c r="Z4" s="23">
        <v>0</v>
      </c>
      <c r="AA4" s="102"/>
      <c r="AB4" s="23">
        <v>0</v>
      </c>
      <c r="AC4" s="102"/>
      <c r="AD4" s="23">
        <v>17</v>
      </c>
      <c r="AE4" s="25">
        <v>0.18387413962635205</v>
      </c>
      <c r="AF4" s="23">
        <v>0</v>
      </c>
      <c r="AG4" s="102"/>
      <c r="AH4" s="23">
        <v>0</v>
      </c>
      <c r="AI4" s="102"/>
      <c r="AJ4" s="11" t="s">
        <v>79</v>
      </c>
      <c r="AK4" s="16" t="s">
        <v>80</v>
      </c>
      <c r="AL4" s="21"/>
      <c r="AM4" s="21"/>
      <c r="AN4" s="21"/>
      <c r="AP4" s="12"/>
      <c r="AQ4" s="88"/>
      <c r="AR4" s="115"/>
      <c r="AT4" s="21"/>
      <c r="AU4" s="26">
        <v>6120.6293018682409</v>
      </c>
      <c r="AX4" s="21"/>
    </row>
    <row r="5" spans="1:75" s="20" customFormat="1">
      <c r="A5" s="43" t="s">
        <v>479</v>
      </c>
      <c r="B5" s="44" t="s">
        <v>530</v>
      </c>
      <c r="C5" s="12" t="s">
        <v>69</v>
      </c>
      <c r="D5" s="14">
        <v>419.64</v>
      </c>
      <c r="E5" s="14">
        <v>419.64</v>
      </c>
      <c r="F5" s="44" t="s">
        <v>71</v>
      </c>
      <c r="G5" s="46" t="s">
        <v>73</v>
      </c>
      <c r="H5" s="44" t="s">
        <v>72</v>
      </c>
      <c r="I5" s="56" t="s">
        <v>591</v>
      </c>
      <c r="J5" s="144" t="s">
        <v>619</v>
      </c>
      <c r="K5" s="56" t="s">
        <v>109</v>
      </c>
      <c r="L5" s="56" t="s">
        <v>109</v>
      </c>
      <c r="M5" s="56" t="s">
        <v>109</v>
      </c>
      <c r="N5" s="23">
        <v>181.7</v>
      </c>
      <c r="O5" s="28">
        <v>1.22</v>
      </c>
      <c r="P5" s="23">
        <v>0</v>
      </c>
      <c r="Q5" s="28"/>
      <c r="R5" s="23">
        <v>0</v>
      </c>
      <c r="S5" s="28"/>
      <c r="T5" s="23">
        <v>112.4</v>
      </c>
      <c r="U5" s="28">
        <v>1.22</v>
      </c>
      <c r="V5" s="23">
        <v>0</v>
      </c>
      <c r="W5" s="28"/>
      <c r="X5" s="23">
        <v>0</v>
      </c>
      <c r="Y5" s="28"/>
      <c r="Z5" s="23">
        <v>117</v>
      </c>
      <c r="AA5" s="28">
        <v>1.22</v>
      </c>
      <c r="AB5" s="23">
        <v>0</v>
      </c>
      <c r="AC5" s="28"/>
      <c r="AD5" s="23">
        <v>0</v>
      </c>
      <c r="AE5" s="28"/>
      <c r="AF5" s="23">
        <v>46.1</v>
      </c>
      <c r="AG5" s="28">
        <v>1.22</v>
      </c>
      <c r="AH5" s="23">
        <v>0</v>
      </c>
      <c r="AI5" s="28"/>
      <c r="AJ5" s="44" t="s">
        <v>79</v>
      </c>
      <c r="AK5" s="44" t="s">
        <v>80</v>
      </c>
      <c r="AL5" s="145"/>
      <c r="AM5" s="145" t="s">
        <v>593</v>
      </c>
      <c r="AN5" s="146">
        <v>23.5</v>
      </c>
      <c r="AO5" s="10"/>
      <c r="AP5" s="10"/>
      <c r="AQ5" s="88"/>
      <c r="AR5" s="10"/>
      <c r="AS5" s="10"/>
      <c r="AT5" s="145"/>
      <c r="AU5" s="26">
        <v>16055.199999999999</v>
      </c>
      <c r="AV5" s="10"/>
      <c r="AW5" s="21"/>
    </row>
    <row r="6" spans="1:75" s="20" customFormat="1" ht="12" customHeight="1">
      <c r="A6" s="10" t="s">
        <v>131</v>
      </c>
      <c r="B6" s="44" t="s">
        <v>530</v>
      </c>
      <c r="C6" s="47" t="s">
        <v>132</v>
      </c>
      <c r="D6" s="14">
        <v>101.26480000000001</v>
      </c>
      <c r="E6" s="14">
        <v>101.26480000000001</v>
      </c>
      <c r="F6" s="44" t="s">
        <v>298</v>
      </c>
      <c r="G6" s="44" t="s">
        <v>221</v>
      </c>
      <c r="H6" s="44"/>
      <c r="I6" s="56" t="s">
        <v>769</v>
      </c>
      <c r="J6" s="144" t="s">
        <v>771</v>
      </c>
      <c r="K6" s="32" t="s">
        <v>298</v>
      </c>
      <c r="L6" s="32" t="s">
        <v>298</v>
      </c>
      <c r="M6" s="32" t="s">
        <v>298</v>
      </c>
      <c r="N6" s="77"/>
      <c r="O6" s="28"/>
      <c r="P6" s="77">
        <v>109.2</v>
      </c>
      <c r="Q6" s="28"/>
      <c r="R6" s="77"/>
      <c r="S6" s="28"/>
      <c r="T6" s="77">
        <v>109.2</v>
      </c>
      <c r="U6" s="28"/>
      <c r="V6" s="220"/>
      <c r="W6" s="28"/>
      <c r="X6" s="220"/>
      <c r="Y6" s="28"/>
      <c r="Z6" s="220"/>
      <c r="AA6" s="28"/>
      <c r="AB6" s="220"/>
      <c r="AC6" s="28"/>
      <c r="AD6" s="220"/>
      <c r="AE6" s="28"/>
      <c r="AF6" s="220"/>
      <c r="AG6" s="28"/>
      <c r="AH6" s="220"/>
      <c r="AI6" s="28"/>
      <c r="AJ6" s="44" t="s">
        <v>79</v>
      </c>
      <c r="AK6" s="44" t="s">
        <v>207</v>
      </c>
      <c r="AL6" s="44"/>
      <c r="AM6" s="44"/>
      <c r="AN6" s="44"/>
      <c r="AQ6" s="88"/>
      <c r="AT6" s="44"/>
      <c r="AU6" s="211"/>
      <c r="AV6" s="76" t="s">
        <v>772</v>
      </c>
      <c r="AW6" s="10"/>
      <c r="AX6" s="21"/>
    </row>
    <row r="7" spans="1:75" s="20" customFormat="1">
      <c r="A7" s="10" t="s">
        <v>131</v>
      </c>
      <c r="B7" s="44" t="s">
        <v>530</v>
      </c>
      <c r="C7" s="47" t="s">
        <v>132</v>
      </c>
      <c r="D7" s="14">
        <v>101.26480000000001</v>
      </c>
      <c r="E7" s="14">
        <v>101.26480000000001</v>
      </c>
      <c r="F7" s="44" t="s">
        <v>71</v>
      </c>
      <c r="G7" s="46" t="s">
        <v>73</v>
      </c>
      <c r="H7" s="44" t="s">
        <v>72</v>
      </c>
      <c r="I7" s="56" t="s">
        <v>591</v>
      </c>
      <c r="J7" s="144" t="s">
        <v>631</v>
      </c>
      <c r="K7" s="56" t="s">
        <v>109</v>
      </c>
      <c r="L7" s="56" t="s">
        <v>109</v>
      </c>
      <c r="M7" s="56" t="s">
        <v>109</v>
      </c>
      <c r="N7" s="49">
        <v>45.957920871243132</v>
      </c>
      <c r="O7" s="28">
        <v>0.2</v>
      </c>
      <c r="P7" s="49">
        <v>0</v>
      </c>
      <c r="Q7" s="114"/>
      <c r="R7" s="49">
        <v>45.957920871243132</v>
      </c>
      <c r="S7" s="28">
        <v>0.2</v>
      </c>
      <c r="T7" s="49">
        <v>0</v>
      </c>
      <c r="U7" s="28"/>
      <c r="V7" s="49">
        <v>0</v>
      </c>
      <c r="W7" s="28"/>
      <c r="X7" s="49">
        <v>36.7663366969945</v>
      </c>
      <c r="Y7" s="28">
        <v>0.2</v>
      </c>
      <c r="Z7" s="49">
        <v>0</v>
      </c>
      <c r="AA7" s="28"/>
      <c r="AB7" s="49">
        <v>34.744188178659797</v>
      </c>
      <c r="AC7" s="28">
        <v>0.2</v>
      </c>
      <c r="AD7" s="49">
        <v>0</v>
      </c>
      <c r="AE7" s="28"/>
      <c r="AF7" s="49">
        <v>18.38316834849725</v>
      </c>
      <c r="AG7" s="28">
        <v>0.18</v>
      </c>
      <c r="AH7" s="49">
        <v>0</v>
      </c>
      <c r="AI7" s="28"/>
      <c r="AJ7" s="44" t="s">
        <v>79</v>
      </c>
      <c r="AK7" s="44" t="s">
        <v>80</v>
      </c>
      <c r="AL7" s="145"/>
      <c r="AM7" s="145" t="s">
        <v>593</v>
      </c>
      <c r="AN7" s="146">
        <v>1.95</v>
      </c>
      <c r="AO7" s="10"/>
      <c r="AP7" s="10"/>
      <c r="AQ7" s="88"/>
      <c r="AR7" s="10"/>
      <c r="AS7" s="10"/>
      <c r="AT7" s="145" t="s">
        <v>596</v>
      </c>
      <c r="AU7" s="26">
        <v>3224.2</v>
      </c>
      <c r="AV7" s="50" t="s">
        <v>133</v>
      </c>
      <c r="AW7" s="21"/>
      <c r="AX7" s="10"/>
    </row>
    <row r="8" spans="1:75" s="20" customFormat="1">
      <c r="A8" s="10" t="s">
        <v>131</v>
      </c>
      <c r="B8" s="11" t="s">
        <v>68</v>
      </c>
      <c r="C8" s="47" t="s">
        <v>132</v>
      </c>
      <c r="D8" s="14">
        <v>101.26480000000001</v>
      </c>
      <c r="E8" s="14">
        <v>101.26480000000001</v>
      </c>
      <c r="F8" s="11" t="s">
        <v>71</v>
      </c>
      <c r="G8" s="16" t="s">
        <v>73</v>
      </c>
      <c r="H8" s="16" t="s">
        <v>72</v>
      </c>
      <c r="I8" s="18" t="s">
        <v>108</v>
      </c>
      <c r="J8" s="18" t="s">
        <v>109</v>
      </c>
      <c r="K8" s="12" t="s">
        <v>76</v>
      </c>
      <c r="L8" s="12" t="s">
        <v>77</v>
      </c>
      <c r="M8" s="12" t="s">
        <v>110</v>
      </c>
      <c r="N8" s="49">
        <v>44.464288442927717</v>
      </c>
      <c r="O8" s="26">
        <v>0.26</v>
      </c>
      <c r="P8" s="49">
        <v>0</v>
      </c>
      <c r="Q8" s="26"/>
      <c r="R8" s="49">
        <v>39.523811949269081</v>
      </c>
      <c r="S8" s="26">
        <v>0.23</v>
      </c>
      <c r="T8" s="49">
        <v>0</v>
      </c>
      <c r="U8" s="26"/>
      <c r="V8" s="49">
        <v>0</v>
      </c>
      <c r="W8" s="26"/>
      <c r="X8" s="49">
        <v>54.34524143024499</v>
      </c>
      <c r="Y8" s="25">
        <v>0.31</v>
      </c>
      <c r="Z8" s="49">
        <v>0</v>
      </c>
      <c r="AA8" s="26"/>
      <c r="AB8" s="49">
        <v>0</v>
      </c>
      <c r="AC8" s="26"/>
      <c r="AD8" s="49">
        <v>0</v>
      </c>
      <c r="AE8" s="26"/>
      <c r="AF8" s="49">
        <v>29.642858961951813</v>
      </c>
      <c r="AG8" s="25">
        <v>0.17</v>
      </c>
      <c r="AH8" s="49">
        <v>0</v>
      </c>
      <c r="AI8" s="26"/>
      <c r="AJ8" s="29" t="s">
        <v>79</v>
      </c>
      <c r="AK8" s="11" t="s">
        <v>80</v>
      </c>
      <c r="AL8" s="18"/>
      <c r="AM8" s="21" t="s">
        <v>81</v>
      </c>
      <c r="AN8" s="21"/>
      <c r="AO8" s="21" t="s">
        <v>112</v>
      </c>
      <c r="AP8" s="21"/>
      <c r="AQ8" s="30">
        <v>0.97</v>
      </c>
      <c r="AR8" s="31"/>
      <c r="AS8" s="23" t="s">
        <v>112</v>
      </c>
      <c r="AT8" s="21" t="s">
        <v>118</v>
      </c>
      <c r="AU8" s="26">
        <v>3191.3</v>
      </c>
      <c r="AV8" s="50" t="s">
        <v>133</v>
      </c>
      <c r="AW8" s="21"/>
      <c r="AX8" s="10"/>
    </row>
    <row r="9" spans="1:75" s="20" customFormat="1" ht="12" customHeight="1">
      <c r="A9" s="21" t="s">
        <v>92</v>
      </c>
      <c r="B9" s="11" t="s">
        <v>68</v>
      </c>
      <c r="C9" s="12" t="s">
        <v>69</v>
      </c>
      <c r="D9" s="14">
        <v>464.13535999999999</v>
      </c>
      <c r="E9" s="14">
        <v>517.66000000000008</v>
      </c>
      <c r="F9" s="46" t="s">
        <v>225</v>
      </c>
      <c r="G9" s="11" t="s">
        <v>232</v>
      </c>
      <c r="H9" s="11"/>
      <c r="I9" s="18" t="s">
        <v>233</v>
      </c>
      <c r="J9" s="18" t="s">
        <v>234</v>
      </c>
      <c r="K9" s="12" t="s">
        <v>235</v>
      </c>
      <c r="L9" s="12" t="s">
        <v>236</v>
      </c>
      <c r="M9" s="12" t="s">
        <v>236</v>
      </c>
      <c r="N9" s="23">
        <v>0</v>
      </c>
      <c r="O9" s="26"/>
      <c r="P9" s="23">
        <v>709.5</v>
      </c>
      <c r="Q9" s="26">
        <v>50</v>
      </c>
      <c r="R9" s="23">
        <v>0</v>
      </c>
      <c r="S9" s="26"/>
      <c r="T9" s="23">
        <v>0</v>
      </c>
      <c r="U9" s="26"/>
      <c r="V9" s="23">
        <v>0</v>
      </c>
      <c r="W9" s="26"/>
      <c r="X9" s="23">
        <v>0</v>
      </c>
      <c r="Y9" s="26"/>
      <c r="Z9" s="23">
        <v>0</v>
      </c>
      <c r="AA9" s="26"/>
      <c r="AB9" s="23">
        <v>0</v>
      </c>
      <c r="AC9" s="26"/>
      <c r="AD9" s="23">
        <v>0</v>
      </c>
      <c r="AE9" s="26"/>
      <c r="AF9" s="23">
        <v>0</v>
      </c>
      <c r="AG9" s="26"/>
      <c r="AH9" s="23">
        <v>0</v>
      </c>
      <c r="AI9" s="26"/>
      <c r="AJ9" s="29" t="s">
        <v>79</v>
      </c>
      <c r="AK9" s="11" t="s">
        <v>207</v>
      </c>
      <c r="AL9" s="18"/>
      <c r="AM9" s="11"/>
      <c r="AN9" s="11"/>
      <c r="AO9" s="21" t="s">
        <v>112</v>
      </c>
      <c r="AP9" s="21"/>
      <c r="AQ9" s="30">
        <v>50</v>
      </c>
      <c r="AR9" s="31"/>
      <c r="AS9" s="23" t="s">
        <v>112</v>
      </c>
      <c r="AT9" s="21" t="s">
        <v>237</v>
      </c>
      <c r="AU9" s="37"/>
      <c r="AV9" s="21"/>
      <c r="AW9" s="21"/>
      <c r="AX9" s="21"/>
    </row>
    <row r="10" spans="1:75" s="20" customFormat="1">
      <c r="A10" s="21" t="s">
        <v>92</v>
      </c>
      <c r="B10" s="46" t="s">
        <v>545</v>
      </c>
      <c r="C10" s="12" t="s">
        <v>69</v>
      </c>
      <c r="D10" s="14">
        <v>464.13535999999999</v>
      </c>
      <c r="E10" s="14">
        <v>517.66000000000008</v>
      </c>
      <c r="F10" s="46" t="s">
        <v>225</v>
      </c>
      <c r="G10" s="46" t="s">
        <v>232</v>
      </c>
      <c r="H10" s="46"/>
      <c r="I10" s="50" t="s">
        <v>548</v>
      </c>
      <c r="J10" s="50"/>
      <c r="K10" s="12" t="s">
        <v>235</v>
      </c>
      <c r="L10" s="12" t="s">
        <v>236</v>
      </c>
      <c r="M10" s="12" t="s">
        <v>236</v>
      </c>
      <c r="N10" s="23">
        <v>737</v>
      </c>
      <c r="O10" s="85">
        <v>50</v>
      </c>
      <c r="P10" s="23">
        <v>0</v>
      </c>
      <c r="Q10" s="85"/>
      <c r="R10" s="23">
        <v>0</v>
      </c>
      <c r="S10" s="85"/>
      <c r="T10" s="23">
        <v>0</v>
      </c>
      <c r="U10" s="85"/>
      <c r="V10" s="23">
        <v>0</v>
      </c>
      <c r="W10" s="85"/>
      <c r="X10" s="23">
        <v>0</v>
      </c>
      <c r="Y10" s="85"/>
      <c r="Z10" s="23">
        <v>0</v>
      </c>
      <c r="AA10" s="85"/>
      <c r="AB10" s="23">
        <v>0</v>
      </c>
      <c r="AC10" s="85"/>
      <c r="AD10" s="23">
        <v>0</v>
      </c>
      <c r="AE10" s="85"/>
      <c r="AF10" s="23">
        <v>0</v>
      </c>
      <c r="AG10" s="85"/>
      <c r="AH10" s="23">
        <v>0</v>
      </c>
      <c r="AI10" s="85"/>
      <c r="AJ10" s="46" t="s">
        <v>79</v>
      </c>
      <c r="AK10" s="46" t="s">
        <v>207</v>
      </c>
      <c r="AL10" s="50"/>
      <c r="AM10" s="50"/>
      <c r="AN10" s="50"/>
      <c r="AO10" s="50"/>
      <c r="AP10" s="50"/>
      <c r="AQ10" s="93"/>
      <c r="AR10" s="50"/>
      <c r="AS10" s="50"/>
      <c r="AT10" s="50"/>
      <c r="AU10" s="169"/>
      <c r="AV10" s="50"/>
      <c r="AW10" s="21"/>
      <c r="AX10" s="10"/>
    </row>
    <row r="11" spans="1:75" s="20" customFormat="1">
      <c r="A11" s="21" t="s">
        <v>92</v>
      </c>
      <c r="B11" s="44" t="s">
        <v>530</v>
      </c>
      <c r="C11" s="12" t="s">
        <v>69</v>
      </c>
      <c r="D11" s="14">
        <v>464.13535999999999</v>
      </c>
      <c r="E11" s="14">
        <v>517.66000000000008</v>
      </c>
      <c r="F11" s="44" t="s">
        <v>298</v>
      </c>
      <c r="G11" s="44" t="s">
        <v>221</v>
      </c>
      <c r="H11" s="44"/>
      <c r="I11" s="56" t="s">
        <v>769</v>
      </c>
      <c r="J11" s="144" t="s">
        <v>773</v>
      </c>
      <c r="K11" s="32" t="s">
        <v>298</v>
      </c>
      <c r="L11" s="32" t="s">
        <v>298</v>
      </c>
      <c r="M11" s="32" t="s">
        <v>298</v>
      </c>
      <c r="N11" s="27">
        <v>257.39999999999998</v>
      </c>
      <c r="O11" s="28"/>
      <c r="P11" s="27"/>
      <c r="Q11" s="28"/>
      <c r="R11" s="27">
        <v>257.39999999999998</v>
      </c>
      <c r="S11" s="28"/>
      <c r="T11" s="84"/>
      <c r="U11" s="28"/>
      <c r="V11" s="221"/>
      <c r="W11" s="28"/>
      <c r="X11" s="221"/>
      <c r="Y11" s="28"/>
      <c r="Z11" s="221"/>
      <c r="AA11" s="28"/>
      <c r="AB11" s="221"/>
      <c r="AC11" s="28"/>
      <c r="AD11" s="221"/>
      <c r="AE11" s="28"/>
      <c r="AF11" s="221"/>
      <c r="AG11" s="28"/>
      <c r="AH11" s="221"/>
      <c r="AI11" s="28"/>
      <c r="AJ11" s="44" t="s">
        <v>79</v>
      </c>
      <c r="AK11" s="44" t="s">
        <v>207</v>
      </c>
      <c r="AL11" s="145"/>
      <c r="AM11" s="145"/>
      <c r="AN11" s="145"/>
      <c r="AQ11" s="88"/>
      <c r="AT11" s="145"/>
      <c r="AU11" s="196"/>
      <c r="AW11" s="10"/>
      <c r="AX11" s="21"/>
    </row>
    <row r="12" spans="1:75" s="20" customFormat="1">
      <c r="A12" s="21" t="s">
        <v>92</v>
      </c>
      <c r="B12" s="11" t="s">
        <v>68</v>
      </c>
      <c r="C12" s="12" t="s">
        <v>69</v>
      </c>
      <c r="D12" s="14">
        <v>464.13535999999999</v>
      </c>
      <c r="E12" s="14">
        <v>517.66000000000008</v>
      </c>
      <c r="F12" s="11" t="s">
        <v>71</v>
      </c>
      <c r="G12" s="16" t="s">
        <v>73</v>
      </c>
      <c r="H12" s="16" t="s">
        <v>72</v>
      </c>
      <c r="I12" s="18" t="s">
        <v>108</v>
      </c>
      <c r="J12" s="18" t="s">
        <v>109</v>
      </c>
      <c r="K12" s="12" t="s">
        <v>76</v>
      </c>
      <c r="L12" s="12" t="s">
        <v>77</v>
      </c>
      <c r="M12" s="12" t="s">
        <v>110</v>
      </c>
      <c r="N12" s="39">
        <v>35.18</v>
      </c>
      <c r="O12" s="26">
        <v>0.4</v>
      </c>
      <c r="P12" s="39">
        <v>0</v>
      </c>
      <c r="Q12" s="26"/>
      <c r="R12" s="39">
        <v>35.18</v>
      </c>
      <c r="S12" s="26">
        <v>0.4</v>
      </c>
      <c r="T12" s="39">
        <v>0</v>
      </c>
      <c r="U12" s="26"/>
      <c r="V12" s="39">
        <v>0</v>
      </c>
      <c r="W12" s="26"/>
      <c r="X12" s="39">
        <v>0</v>
      </c>
      <c r="Y12" s="26"/>
      <c r="Z12" s="39">
        <v>0</v>
      </c>
      <c r="AA12" s="26"/>
      <c r="AB12" s="39">
        <v>0</v>
      </c>
      <c r="AC12" s="26"/>
      <c r="AD12" s="39">
        <v>0</v>
      </c>
      <c r="AE12" s="26"/>
      <c r="AF12" s="39">
        <v>0</v>
      </c>
      <c r="AG12" s="26"/>
      <c r="AH12" s="39">
        <v>0</v>
      </c>
      <c r="AI12" s="26"/>
      <c r="AJ12" s="29" t="s">
        <v>79</v>
      </c>
      <c r="AK12" s="11" t="s">
        <v>80</v>
      </c>
      <c r="AL12" s="18"/>
      <c r="AM12" s="21" t="s">
        <v>81</v>
      </c>
      <c r="AN12" s="21"/>
      <c r="AO12" s="21" t="s">
        <v>112</v>
      </c>
      <c r="AP12" s="21"/>
      <c r="AQ12" s="30">
        <v>0.8</v>
      </c>
      <c r="AR12" s="31"/>
      <c r="AS12" s="23" t="s">
        <v>112</v>
      </c>
      <c r="AT12" s="21"/>
      <c r="AU12" s="26">
        <v>2632</v>
      </c>
      <c r="AV12" s="21" t="s">
        <v>104</v>
      </c>
      <c r="AW12" s="33"/>
    </row>
    <row r="13" spans="1:75" s="20" customFormat="1">
      <c r="A13" s="21" t="s">
        <v>92</v>
      </c>
      <c r="B13" s="11" t="s">
        <v>68</v>
      </c>
      <c r="C13" s="12" t="s">
        <v>69</v>
      </c>
      <c r="D13" s="14">
        <v>464.13535999999999</v>
      </c>
      <c r="E13" s="14">
        <v>517.66000000000008</v>
      </c>
      <c r="F13" s="11" t="s">
        <v>71</v>
      </c>
      <c r="G13" s="16" t="s">
        <v>73</v>
      </c>
      <c r="H13" s="16" t="s">
        <v>72</v>
      </c>
      <c r="I13" s="17" t="s">
        <v>74</v>
      </c>
      <c r="J13" s="18" t="s">
        <v>93</v>
      </c>
      <c r="K13" s="12" t="s">
        <v>76</v>
      </c>
      <c r="L13" s="12" t="s">
        <v>77</v>
      </c>
      <c r="M13" s="12" t="s">
        <v>78</v>
      </c>
      <c r="N13" s="23">
        <v>0</v>
      </c>
      <c r="O13" s="26"/>
      <c r="P13" s="23">
        <v>182.10499999999999</v>
      </c>
      <c r="Q13" s="26">
        <v>0.7</v>
      </c>
      <c r="R13" s="23">
        <v>0</v>
      </c>
      <c r="S13" s="26"/>
      <c r="T13" s="23">
        <v>0</v>
      </c>
      <c r="U13" s="26"/>
      <c r="V13" s="23">
        <v>0</v>
      </c>
      <c r="W13" s="26"/>
      <c r="X13" s="23">
        <v>0</v>
      </c>
      <c r="Y13" s="26"/>
      <c r="Z13" s="23">
        <v>0</v>
      </c>
      <c r="AA13" s="26"/>
      <c r="AB13" s="23">
        <v>0</v>
      </c>
      <c r="AC13" s="26"/>
      <c r="AD13" s="23">
        <v>0</v>
      </c>
      <c r="AE13" s="26"/>
      <c r="AF13" s="23">
        <v>0</v>
      </c>
      <c r="AG13" s="26"/>
      <c r="AH13" s="23">
        <v>0</v>
      </c>
      <c r="AI13" s="26"/>
      <c r="AJ13" s="29" t="s">
        <v>79</v>
      </c>
      <c r="AK13" s="11" t="s">
        <v>80</v>
      </c>
      <c r="AL13" s="18"/>
      <c r="AM13" s="21" t="s">
        <v>81</v>
      </c>
      <c r="AN13" s="21"/>
      <c r="AO13" s="21" t="s">
        <v>94</v>
      </c>
      <c r="AP13" s="21"/>
      <c r="AQ13" s="30">
        <v>0.7</v>
      </c>
      <c r="AR13" s="31">
        <v>0.9</v>
      </c>
      <c r="AS13" s="23">
        <v>12.727272727272727</v>
      </c>
      <c r="AT13" s="21"/>
      <c r="AU13" s="26">
        <v>-880.7272727272757</v>
      </c>
      <c r="AV13" s="21"/>
      <c r="AW13" s="21"/>
    </row>
    <row r="14" spans="1:75" s="33" customFormat="1">
      <c r="A14" s="20" t="s">
        <v>396</v>
      </c>
      <c r="B14" s="55" t="s">
        <v>530</v>
      </c>
      <c r="C14" s="47" t="s">
        <v>132</v>
      </c>
      <c r="D14" s="14">
        <v>364</v>
      </c>
      <c r="E14" s="14">
        <v>364</v>
      </c>
      <c r="F14" s="46" t="s">
        <v>298</v>
      </c>
      <c r="G14" s="46" t="s">
        <v>221</v>
      </c>
      <c r="H14" s="44"/>
      <c r="I14" s="56" t="s">
        <v>769</v>
      </c>
      <c r="J14" s="56" t="s">
        <v>774</v>
      </c>
      <c r="K14" s="32" t="s">
        <v>298</v>
      </c>
      <c r="L14" s="32" t="s">
        <v>298</v>
      </c>
      <c r="M14" s="32" t="s">
        <v>298</v>
      </c>
      <c r="N14" s="27">
        <v>134.4</v>
      </c>
      <c r="O14" s="28"/>
      <c r="P14" s="27"/>
      <c r="Q14" s="28"/>
      <c r="R14" s="27">
        <v>134.4</v>
      </c>
      <c r="S14" s="28"/>
      <c r="T14" s="27"/>
      <c r="U14" s="28"/>
      <c r="V14" s="221"/>
      <c r="W14" s="85"/>
      <c r="X14" s="221"/>
      <c r="Y14" s="28"/>
      <c r="Z14" s="221"/>
      <c r="AA14" s="28"/>
      <c r="AB14" s="221"/>
      <c r="AC14" s="28"/>
      <c r="AD14" s="221"/>
      <c r="AE14" s="28"/>
      <c r="AF14" s="221"/>
      <c r="AG14" s="28"/>
      <c r="AH14" s="221"/>
      <c r="AI14" s="28"/>
      <c r="AJ14" s="44" t="s">
        <v>79</v>
      </c>
      <c r="AK14" s="44" t="s">
        <v>207</v>
      </c>
      <c r="AL14" s="43"/>
      <c r="AM14" s="44"/>
      <c r="AN14" s="44"/>
      <c r="AO14" s="20"/>
      <c r="AP14" s="20"/>
      <c r="AQ14" s="88"/>
      <c r="AR14" s="20"/>
      <c r="AS14" s="20"/>
      <c r="AT14" s="20" t="s">
        <v>775</v>
      </c>
      <c r="AU14" s="211"/>
      <c r="AV14" s="20"/>
      <c r="AW14" s="10"/>
      <c r="AX14" s="1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row>
    <row r="15" spans="1:75" s="33" customFormat="1">
      <c r="A15" s="20" t="s">
        <v>396</v>
      </c>
      <c r="B15" s="55" t="s">
        <v>322</v>
      </c>
      <c r="C15" s="47" t="s">
        <v>132</v>
      </c>
      <c r="D15" s="14">
        <v>364</v>
      </c>
      <c r="E15" s="14">
        <v>364</v>
      </c>
      <c r="F15" s="44" t="s">
        <v>203</v>
      </c>
      <c r="G15" s="46" t="s">
        <v>73</v>
      </c>
      <c r="H15" s="44" t="s">
        <v>72</v>
      </c>
      <c r="I15" s="56" t="s">
        <v>109</v>
      </c>
      <c r="J15" s="56"/>
      <c r="K15" s="56" t="s">
        <v>109</v>
      </c>
      <c r="L15" s="56" t="s">
        <v>109</v>
      </c>
      <c r="M15" s="56" t="s">
        <v>109</v>
      </c>
      <c r="N15" s="48">
        <v>203.17499999999998</v>
      </c>
      <c r="O15" s="28">
        <v>2.1020999999999996</v>
      </c>
      <c r="P15" s="48">
        <v>0</v>
      </c>
      <c r="Q15" s="28">
        <v>0</v>
      </c>
      <c r="R15" s="48">
        <v>203.17499999999998</v>
      </c>
      <c r="S15" s="28">
        <v>2.1020999999999996</v>
      </c>
      <c r="T15" s="48">
        <v>0</v>
      </c>
      <c r="U15" s="28">
        <v>0</v>
      </c>
      <c r="V15" s="48">
        <v>0</v>
      </c>
      <c r="W15" s="28">
        <v>0</v>
      </c>
      <c r="X15" s="48">
        <v>203.17499999999998</v>
      </c>
      <c r="Y15" s="28">
        <v>2.1020999999999996</v>
      </c>
      <c r="Z15" s="48">
        <v>0</v>
      </c>
      <c r="AA15" s="28">
        <v>0</v>
      </c>
      <c r="AB15" s="48">
        <v>0</v>
      </c>
      <c r="AC15" s="28">
        <v>0</v>
      </c>
      <c r="AD15" s="48">
        <v>67.725000000000009</v>
      </c>
      <c r="AE15" s="28">
        <v>0.70069999999999999</v>
      </c>
      <c r="AF15" s="48">
        <v>0</v>
      </c>
      <c r="AG15" s="28">
        <v>0</v>
      </c>
      <c r="AH15" s="48">
        <v>0</v>
      </c>
      <c r="AI15" s="28">
        <v>0</v>
      </c>
      <c r="AJ15" s="44" t="s">
        <v>79</v>
      </c>
      <c r="AK15" s="44" t="s">
        <v>80</v>
      </c>
      <c r="AL15" s="43" t="s">
        <v>112</v>
      </c>
      <c r="AM15" s="43" t="s">
        <v>330</v>
      </c>
      <c r="AN15" s="82">
        <v>20.02</v>
      </c>
      <c r="AO15" s="21"/>
      <c r="AP15" s="10"/>
      <c r="AQ15" s="88"/>
      <c r="AR15" s="10"/>
      <c r="AS15" s="10"/>
      <c r="AT15" s="20" t="s">
        <v>361</v>
      </c>
      <c r="AU15" s="26">
        <v>23053.029999999995</v>
      </c>
      <c r="AV15" s="50" t="s">
        <v>145</v>
      </c>
      <c r="AW15" s="52"/>
      <c r="AX15" s="10"/>
    </row>
    <row r="16" spans="1:75" s="33" customFormat="1">
      <c r="A16" s="32" t="s">
        <v>632</v>
      </c>
      <c r="B16" s="44" t="s">
        <v>530</v>
      </c>
      <c r="C16" s="47" t="s">
        <v>132</v>
      </c>
      <c r="D16" s="14">
        <v>9.8903999999999996</v>
      </c>
      <c r="E16" s="14">
        <v>9.8903999999999996</v>
      </c>
      <c r="F16" s="44" t="s">
        <v>298</v>
      </c>
      <c r="G16" s="44" t="s">
        <v>221</v>
      </c>
      <c r="H16" s="44"/>
      <c r="I16" s="56" t="s">
        <v>769</v>
      </c>
      <c r="J16" s="20" t="s">
        <v>776</v>
      </c>
      <c r="K16" s="32" t="s">
        <v>298</v>
      </c>
      <c r="L16" s="32" t="s">
        <v>298</v>
      </c>
      <c r="M16" s="32" t="s">
        <v>298</v>
      </c>
      <c r="N16" s="84">
        <v>60</v>
      </c>
      <c r="O16" s="28"/>
      <c r="P16" s="27"/>
      <c r="Q16" s="28"/>
      <c r="R16" s="27">
        <v>60</v>
      </c>
      <c r="S16" s="28"/>
      <c r="T16" s="27"/>
      <c r="U16" s="28"/>
      <c r="V16" s="221"/>
      <c r="W16" s="28"/>
      <c r="X16" s="221"/>
      <c r="Y16" s="28"/>
      <c r="Z16" s="221"/>
      <c r="AA16" s="28"/>
      <c r="AB16" s="221"/>
      <c r="AC16" s="28"/>
      <c r="AD16" s="221"/>
      <c r="AE16" s="28"/>
      <c r="AF16" s="221"/>
      <c r="AG16" s="28"/>
      <c r="AH16" s="221"/>
      <c r="AI16" s="28"/>
      <c r="AJ16" s="44" t="s">
        <v>79</v>
      </c>
      <c r="AK16" s="44" t="s">
        <v>207</v>
      </c>
      <c r="AL16" s="145"/>
      <c r="AM16" s="145"/>
      <c r="AN16" s="145"/>
      <c r="AO16" s="20"/>
      <c r="AP16" s="20"/>
      <c r="AQ16" s="88"/>
      <c r="AR16" s="20"/>
      <c r="AS16" s="20"/>
      <c r="AT16" s="145"/>
      <c r="AU16" s="196"/>
      <c r="AV16" s="20"/>
      <c r="AW16" s="1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row>
    <row r="17" spans="1:50" s="21" customFormat="1">
      <c r="A17" s="32" t="s">
        <v>632</v>
      </c>
      <c r="B17" s="44" t="s">
        <v>530</v>
      </c>
      <c r="C17" s="47" t="s">
        <v>132</v>
      </c>
      <c r="D17" s="14">
        <v>9.8903999999999996</v>
      </c>
      <c r="E17" s="14">
        <v>9.8903999999999996</v>
      </c>
      <c r="F17" s="44" t="s">
        <v>71</v>
      </c>
      <c r="G17" s="46" t="s">
        <v>73</v>
      </c>
      <c r="H17" s="44" t="s">
        <v>72</v>
      </c>
      <c r="I17" s="56" t="s">
        <v>591</v>
      </c>
      <c r="J17" s="20" t="s">
        <v>633</v>
      </c>
      <c r="K17" s="56" t="s">
        <v>109</v>
      </c>
      <c r="L17" s="56" t="s">
        <v>109</v>
      </c>
      <c r="M17" s="56" t="s">
        <v>109</v>
      </c>
      <c r="N17" s="49">
        <v>55.114150943396226</v>
      </c>
      <c r="O17" s="28">
        <v>3.9E-2</v>
      </c>
      <c r="P17" s="49">
        <v>0</v>
      </c>
      <c r="Q17" s="28"/>
      <c r="R17" s="49">
        <v>55.114150943396226</v>
      </c>
      <c r="S17" s="28">
        <v>3.9E-2</v>
      </c>
      <c r="T17" s="49">
        <v>0</v>
      </c>
      <c r="U17" s="28"/>
      <c r="V17" s="49">
        <v>0</v>
      </c>
      <c r="W17" s="28"/>
      <c r="X17" s="49">
        <v>30.563301886792452</v>
      </c>
      <c r="Y17" s="28">
        <v>3.9E-2</v>
      </c>
      <c r="Z17" s="49">
        <v>0</v>
      </c>
      <c r="AA17" s="28"/>
      <c r="AB17" s="49">
        <v>25.051886792452827</v>
      </c>
      <c r="AC17" s="28">
        <v>3.9E-2</v>
      </c>
      <c r="AD17" s="49">
        <v>0</v>
      </c>
      <c r="AE17" s="28"/>
      <c r="AF17" s="49">
        <v>20.041509433962265</v>
      </c>
      <c r="AG17" s="28">
        <v>3.5000000000000003E-2</v>
      </c>
      <c r="AH17" s="49">
        <v>0</v>
      </c>
      <c r="AI17" s="28"/>
      <c r="AJ17" s="44" t="s">
        <v>79</v>
      </c>
      <c r="AK17" s="44" t="s">
        <v>80</v>
      </c>
      <c r="AL17" s="145"/>
      <c r="AM17" s="145" t="s">
        <v>593</v>
      </c>
      <c r="AN17" s="146">
        <v>0.191</v>
      </c>
      <c r="AO17" s="10"/>
      <c r="AP17" s="10"/>
      <c r="AQ17" s="88"/>
      <c r="AR17" s="10"/>
      <c r="AS17" s="10"/>
      <c r="AT17" s="145"/>
      <c r="AU17" s="26">
        <v>628.39</v>
      </c>
      <c r="AV17" s="50" t="s">
        <v>136</v>
      </c>
      <c r="AX17" s="12"/>
    </row>
    <row r="18" spans="1:50" s="21" customFormat="1">
      <c r="A18" s="43" t="s">
        <v>340</v>
      </c>
      <c r="B18" s="55" t="s">
        <v>322</v>
      </c>
      <c r="C18" s="12" t="s">
        <v>69</v>
      </c>
      <c r="D18" s="14">
        <v>4008.0352000000003</v>
      </c>
      <c r="E18" s="14">
        <v>5263.08536</v>
      </c>
      <c r="F18" s="44" t="s">
        <v>298</v>
      </c>
      <c r="G18" s="44" t="s">
        <v>221</v>
      </c>
      <c r="H18" s="44"/>
      <c r="I18" s="56" t="s">
        <v>425</v>
      </c>
      <c r="J18" s="56"/>
      <c r="K18" s="32" t="s">
        <v>298</v>
      </c>
      <c r="L18" s="32" t="s">
        <v>298</v>
      </c>
      <c r="M18" s="32" t="s">
        <v>298</v>
      </c>
      <c r="N18" s="27">
        <v>334.935</v>
      </c>
      <c r="O18" s="28">
        <v>0</v>
      </c>
      <c r="P18" s="27">
        <v>0</v>
      </c>
      <c r="Q18" s="28">
        <v>0</v>
      </c>
      <c r="R18" s="27">
        <v>334.935</v>
      </c>
      <c r="S18" s="28">
        <v>0</v>
      </c>
      <c r="T18" s="27">
        <v>0</v>
      </c>
      <c r="U18" s="28">
        <v>0</v>
      </c>
      <c r="V18" s="217"/>
      <c r="W18" s="28">
        <v>0</v>
      </c>
      <c r="X18" s="217"/>
      <c r="Y18" s="28">
        <v>0</v>
      </c>
      <c r="Z18" s="217"/>
      <c r="AA18" s="28">
        <v>0</v>
      </c>
      <c r="AB18" s="217"/>
      <c r="AC18" s="28">
        <v>0</v>
      </c>
      <c r="AD18" s="217"/>
      <c r="AE18" s="28">
        <v>0</v>
      </c>
      <c r="AF18" s="217"/>
      <c r="AG18" s="28">
        <v>0</v>
      </c>
      <c r="AH18" s="217"/>
      <c r="AI18" s="28">
        <v>0</v>
      </c>
      <c r="AJ18" s="44" t="s">
        <v>79</v>
      </c>
      <c r="AK18" s="44" t="s">
        <v>207</v>
      </c>
      <c r="AL18" s="43" t="s">
        <v>112</v>
      </c>
      <c r="AM18" s="43" t="s">
        <v>112</v>
      </c>
      <c r="AN18" s="82"/>
      <c r="AP18" s="40"/>
      <c r="AQ18" s="93"/>
      <c r="AR18" s="40"/>
      <c r="AS18" s="40"/>
      <c r="AT18" s="20" t="s">
        <v>112</v>
      </c>
      <c r="AU18" s="28"/>
      <c r="AV18" s="40"/>
      <c r="AW18" s="10"/>
    </row>
    <row r="19" spans="1:50" s="40" customFormat="1">
      <c r="A19" s="43" t="s">
        <v>340</v>
      </c>
      <c r="B19" s="55" t="s">
        <v>322</v>
      </c>
      <c r="C19" s="12" t="s">
        <v>69</v>
      </c>
      <c r="D19" s="14">
        <v>4008.0352000000003</v>
      </c>
      <c r="E19" s="14">
        <v>5263.08536</v>
      </c>
      <c r="F19" s="44" t="s">
        <v>203</v>
      </c>
      <c r="G19" s="46" t="s">
        <v>73</v>
      </c>
      <c r="H19" s="11" t="s">
        <v>170</v>
      </c>
      <c r="I19" s="56" t="s">
        <v>109</v>
      </c>
      <c r="J19" s="56"/>
      <c r="K19" s="56" t="s">
        <v>109</v>
      </c>
      <c r="L19" s="56" t="s">
        <v>109</v>
      </c>
      <c r="M19" s="56" t="s">
        <v>109</v>
      </c>
      <c r="N19" s="23">
        <v>100.1</v>
      </c>
      <c r="O19" s="28">
        <v>0.47255309640675386</v>
      </c>
      <c r="P19" s="23">
        <v>0</v>
      </c>
      <c r="Q19" s="28">
        <v>0</v>
      </c>
      <c r="R19" s="23">
        <v>0</v>
      </c>
      <c r="S19" s="28">
        <v>0</v>
      </c>
      <c r="T19" s="23">
        <v>0</v>
      </c>
      <c r="U19" s="28">
        <v>0</v>
      </c>
      <c r="V19" s="23">
        <v>0</v>
      </c>
      <c r="W19" s="28">
        <v>0</v>
      </c>
      <c r="X19" s="23">
        <v>0</v>
      </c>
      <c r="Y19" s="28">
        <v>0</v>
      </c>
      <c r="Z19" s="23">
        <v>0</v>
      </c>
      <c r="AA19" s="28">
        <v>0</v>
      </c>
      <c r="AB19" s="23">
        <v>0</v>
      </c>
      <c r="AC19" s="28">
        <v>0</v>
      </c>
      <c r="AD19" s="23">
        <v>0</v>
      </c>
      <c r="AE19" s="28">
        <v>0</v>
      </c>
      <c r="AF19" s="23">
        <v>0</v>
      </c>
      <c r="AG19" s="28">
        <v>0</v>
      </c>
      <c r="AH19" s="23">
        <v>0</v>
      </c>
      <c r="AI19" s="28">
        <v>0</v>
      </c>
      <c r="AJ19" s="44" t="s">
        <v>79</v>
      </c>
      <c r="AK19" s="44" t="s">
        <v>80</v>
      </c>
      <c r="AL19" s="43" t="s">
        <v>112</v>
      </c>
      <c r="AM19" s="90" t="s">
        <v>112</v>
      </c>
      <c r="AN19" s="91">
        <v>103.51930160000001</v>
      </c>
      <c r="AO19" s="21"/>
      <c r="AQ19" s="93"/>
      <c r="AT19" s="20" t="s">
        <v>332</v>
      </c>
      <c r="AU19" s="26">
        <v>0</v>
      </c>
      <c r="AW19" s="20"/>
      <c r="AX19" s="20" t="s">
        <v>343</v>
      </c>
    </row>
    <row r="20" spans="1:50" s="40" customFormat="1">
      <c r="A20" s="43" t="s">
        <v>340</v>
      </c>
      <c r="B20" s="55" t="s">
        <v>322</v>
      </c>
      <c r="C20" s="12" t="s">
        <v>69</v>
      </c>
      <c r="D20" s="14">
        <v>4008.0352000000003</v>
      </c>
      <c r="E20" s="14">
        <v>5263.08536</v>
      </c>
      <c r="F20" s="44" t="s">
        <v>203</v>
      </c>
      <c r="G20" s="46" t="s">
        <v>73</v>
      </c>
      <c r="H20" s="11" t="s">
        <v>170</v>
      </c>
      <c r="I20" s="56" t="s">
        <v>341</v>
      </c>
      <c r="J20" s="56"/>
      <c r="K20" s="19" t="s">
        <v>76</v>
      </c>
      <c r="L20" s="19" t="s">
        <v>173</v>
      </c>
      <c r="M20" s="19" t="s">
        <v>173</v>
      </c>
      <c r="N20" s="23">
        <v>106.66698670258855</v>
      </c>
      <c r="O20" s="28">
        <v>1.2618831977119189</v>
      </c>
      <c r="P20" s="23">
        <v>106.66698670258855</v>
      </c>
      <c r="Q20" s="28">
        <v>1.2618831977119189</v>
      </c>
      <c r="R20" s="23">
        <v>106.66698670258855</v>
      </c>
      <c r="S20" s="28">
        <v>1.2618831977119189</v>
      </c>
      <c r="T20" s="23">
        <v>106.66698670258855</v>
      </c>
      <c r="U20" s="28">
        <v>1.2618831977119189</v>
      </c>
      <c r="V20" s="23">
        <v>47.407549645594912</v>
      </c>
      <c r="W20" s="28">
        <v>0.56083697676085287</v>
      </c>
      <c r="X20" s="23">
        <v>0</v>
      </c>
      <c r="Y20" s="28">
        <v>0</v>
      </c>
      <c r="Z20" s="23">
        <v>0</v>
      </c>
      <c r="AA20" s="28">
        <v>0</v>
      </c>
      <c r="AB20" s="23">
        <v>0</v>
      </c>
      <c r="AC20" s="28">
        <v>0</v>
      </c>
      <c r="AD20" s="23">
        <v>0</v>
      </c>
      <c r="AE20" s="28">
        <v>0</v>
      </c>
      <c r="AF20" s="23">
        <v>0</v>
      </c>
      <c r="AG20" s="28">
        <v>0</v>
      </c>
      <c r="AH20" s="23">
        <v>0</v>
      </c>
      <c r="AI20" s="28">
        <v>0</v>
      </c>
      <c r="AJ20" s="44" t="s">
        <v>79</v>
      </c>
      <c r="AK20" s="44" t="s">
        <v>80</v>
      </c>
      <c r="AL20" s="43" t="s">
        <v>112</v>
      </c>
      <c r="AM20" s="90" t="s">
        <v>330</v>
      </c>
      <c r="AN20" s="91">
        <v>103.51930160000001</v>
      </c>
      <c r="AO20" s="21"/>
      <c r="AP20" s="10"/>
      <c r="AQ20" s="88"/>
      <c r="AR20" s="10"/>
      <c r="AS20" s="10"/>
      <c r="AT20" s="20" t="s">
        <v>332</v>
      </c>
      <c r="AU20" s="26">
        <v>0</v>
      </c>
      <c r="AV20" s="10"/>
      <c r="AW20" s="10"/>
      <c r="AX20" s="20" t="s">
        <v>343</v>
      </c>
    </row>
    <row r="21" spans="1:50" s="40" customFormat="1">
      <c r="A21" s="43" t="s">
        <v>340</v>
      </c>
      <c r="B21" s="11" t="s">
        <v>488</v>
      </c>
      <c r="C21" s="12" t="s">
        <v>69</v>
      </c>
      <c r="D21" s="14">
        <v>4008.0352000000003</v>
      </c>
      <c r="E21" s="14">
        <v>5263.08536</v>
      </c>
      <c r="F21" s="11" t="s">
        <v>71</v>
      </c>
      <c r="G21" s="46" t="s">
        <v>518</v>
      </c>
      <c r="H21" s="44" t="s">
        <v>519</v>
      </c>
      <c r="I21" s="21" t="s">
        <v>520</v>
      </c>
      <c r="J21" s="21"/>
      <c r="K21" s="53" t="s">
        <v>521</v>
      </c>
      <c r="L21" s="53" t="s">
        <v>521</v>
      </c>
      <c r="M21" s="53" t="s">
        <v>521</v>
      </c>
      <c r="N21" s="23">
        <v>0</v>
      </c>
      <c r="O21" s="120">
        <v>0</v>
      </c>
      <c r="P21" s="23">
        <v>374.97</v>
      </c>
      <c r="Q21" s="120">
        <v>15.768000000000001</v>
      </c>
      <c r="R21" s="23">
        <v>374.97</v>
      </c>
      <c r="S21" s="120">
        <v>15.768000000000001</v>
      </c>
      <c r="T21" s="23">
        <v>374.97</v>
      </c>
      <c r="U21" s="120">
        <v>15.768000000000001</v>
      </c>
      <c r="V21" s="39">
        <v>116.41207474442272</v>
      </c>
      <c r="W21" s="120"/>
      <c r="X21" s="23">
        <v>0</v>
      </c>
      <c r="Y21" s="120"/>
      <c r="Z21" s="23">
        <v>0</v>
      </c>
      <c r="AA21" s="120"/>
      <c r="AB21" s="23">
        <v>0</v>
      </c>
      <c r="AC21" s="120"/>
      <c r="AD21" s="23">
        <v>0</v>
      </c>
      <c r="AE21" s="120"/>
      <c r="AF21" s="23">
        <v>0</v>
      </c>
      <c r="AG21" s="120"/>
      <c r="AH21" s="23">
        <v>0</v>
      </c>
      <c r="AI21" s="120"/>
      <c r="AJ21" s="11" t="s">
        <v>79</v>
      </c>
      <c r="AK21" s="11" t="s">
        <v>80</v>
      </c>
      <c r="AL21" s="139"/>
      <c r="AM21" s="18" t="s">
        <v>522</v>
      </c>
      <c r="AN21" s="18"/>
      <c r="AO21" s="140"/>
      <c r="AP21" s="140"/>
      <c r="AQ21" s="123"/>
      <c r="AR21" s="140"/>
      <c r="AS21" s="140"/>
      <c r="AT21" s="12" t="s">
        <v>523</v>
      </c>
      <c r="AU21" s="26">
        <v>301885.52727272699</v>
      </c>
      <c r="AV21" s="10" t="s">
        <v>524</v>
      </c>
      <c r="AW21" s="21"/>
      <c r="AX21" s="21"/>
    </row>
    <row r="22" spans="1:50" s="21" customFormat="1">
      <c r="A22" s="43" t="s">
        <v>340</v>
      </c>
      <c r="B22" s="11" t="s">
        <v>488</v>
      </c>
      <c r="C22" s="12" t="s">
        <v>69</v>
      </c>
      <c r="D22" s="14">
        <v>4008.0352000000003</v>
      </c>
      <c r="E22" s="14">
        <v>5263.08536</v>
      </c>
      <c r="F22" s="11" t="s">
        <v>209</v>
      </c>
      <c r="G22" s="46" t="s">
        <v>518</v>
      </c>
      <c r="H22" s="44" t="s">
        <v>519</v>
      </c>
      <c r="I22" s="21" t="s">
        <v>535</v>
      </c>
      <c r="K22" s="53" t="s">
        <v>536</v>
      </c>
      <c r="L22" s="53" t="s">
        <v>537</v>
      </c>
      <c r="M22" s="53" t="s">
        <v>537</v>
      </c>
      <c r="N22" s="23">
        <v>0</v>
      </c>
      <c r="O22" s="120">
        <v>0</v>
      </c>
      <c r="P22" s="23">
        <v>75.25</v>
      </c>
      <c r="Q22" s="120">
        <v>0</v>
      </c>
      <c r="R22" s="23">
        <v>0</v>
      </c>
      <c r="S22" s="120">
        <v>0</v>
      </c>
      <c r="T22" s="23">
        <v>0</v>
      </c>
      <c r="U22" s="120">
        <v>0</v>
      </c>
      <c r="V22" s="23">
        <v>0</v>
      </c>
      <c r="W22" s="120"/>
      <c r="X22" s="23">
        <v>0</v>
      </c>
      <c r="Y22" s="120"/>
      <c r="Z22" s="23">
        <v>0</v>
      </c>
      <c r="AA22" s="120"/>
      <c r="AB22" s="23">
        <v>0</v>
      </c>
      <c r="AC22" s="120"/>
      <c r="AD22" s="23">
        <v>0</v>
      </c>
      <c r="AE22" s="120"/>
      <c r="AF22" s="23">
        <v>0</v>
      </c>
      <c r="AG22" s="120"/>
      <c r="AH22" s="23">
        <v>0</v>
      </c>
      <c r="AI22" s="120"/>
      <c r="AJ22" s="11" t="s">
        <v>79</v>
      </c>
      <c r="AK22" s="11" t="s">
        <v>207</v>
      </c>
      <c r="AL22" s="139"/>
      <c r="AM22" s="12"/>
      <c r="AN22" s="12"/>
      <c r="AO22" s="149"/>
      <c r="AP22" s="149"/>
      <c r="AQ22" s="150"/>
      <c r="AR22" s="149"/>
      <c r="AS22" s="149"/>
      <c r="AT22" s="12" t="s">
        <v>538</v>
      </c>
      <c r="AU22" s="113"/>
      <c r="AV22" s="10"/>
    </row>
    <row r="23" spans="1:50" s="41" customFormat="1">
      <c r="A23" s="10" t="s">
        <v>297</v>
      </c>
      <c r="B23" s="11" t="s">
        <v>68</v>
      </c>
      <c r="C23" s="47" t="s">
        <v>132</v>
      </c>
      <c r="D23" s="14">
        <v>128.75200000000001</v>
      </c>
      <c r="E23" s="14">
        <v>128.75200000000001</v>
      </c>
      <c r="F23" s="11" t="s">
        <v>298</v>
      </c>
      <c r="G23" s="11" t="s">
        <v>221</v>
      </c>
      <c r="H23" s="11"/>
      <c r="I23" s="18" t="s">
        <v>221</v>
      </c>
      <c r="J23" s="18" t="s">
        <v>299</v>
      </c>
      <c r="K23" s="32" t="s">
        <v>298</v>
      </c>
      <c r="L23" s="32" t="s">
        <v>298</v>
      </c>
      <c r="M23" s="32" t="s">
        <v>298</v>
      </c>
      <c r="N23" s="77"/>
      <c r="O23" s="26"/>
      <c r="P23" s="77">
        <v>129</v>
      </c>
      <c r="Q23" s="26"/>
      <c r="R23" s="77"/>
      <c r="S23" s="26"/>
      <c r="T23" s="77">
        <v>129</v>
      </c>
      <c r="U23" s="26"/>
      <c r="V23" s="220"/>
      <c r="W23" s="26"/>
      <c r="X23" s="220"/>
      <c r="Y23" s="26"/>
      <c r="Z23" s="220"/>
      <c r="AA23" s="26"/>
      <c r="AB23" s="220"/>
      <c r="AC23" s="26"/>
      <c r="AD23" s="220"/>
      <c r="AE23" s="26"/>
      <c r="AF23" s="220"/>
      <c r="AG23" s="26"/>
      <c r="AH23" s="220"/>
      <c r="AI23" s="26"/>
      <c r="AJ23" s="29" t="s">
        <v>79</v>
      </c>
      <c r="AK23" s="11" t="s">
        <v>207</v>
      </c>
      <c r="AL23" s="18"/>
      <c r="AM23" s="11"/>
      <c r="AN23" s="11"/>
      <c r="AO23" s="21" t="s">
        <v>112</v>
      </c>
      <c r="AP23" s="21"/>
      <c r="AQ23" s="30">
        <v>0</v>
      </c>
      <c r="AR23" s="31"/>
      <c r="AS23" s="23">
        <v>0</v>
      </c>
      <c r="AT23" s="21"/>
      <c r="AU23" s="37"/>
      <c r="AV23" s="76" t="s">
        <v>300</v>
      </c>
      <c r="AW23" s="10"/>
      <c r="AX23" s="12"/>
    </row>
    <row r="24" spans="1:50" s="41" customFormat="1">
      <c r="A24" s="10" t="s">
        <v>297</v>
      </c>
      <c r="B24" s="55" t="s">
        <v>322</v>
      </c>
      <c r="C24" s="47" t="s">
        <v>132</v>
      </c>
      <c r="D24" s="14">
        <v>128.75200000000001</v>
      </c>
      <c r="E24" s="14">
        <v>128.75200000000001</v>
      </c>
      <c r="F24" s="44" t="s">
        <v>203</v>
      </c>
      <c r="G24" s="46" t="s">
        <v>73</v>
      </c>
      <c r="H24" s="44" t="s">
        <v>72</v>
      </c>
      <c r="I24" s="56" t="s">
        <v>433</v>
      </c>
      <c r="J24" s="56"/>
      <c r="K24" s="56" t="s">
        <v>260</v>
      </c>
      <c r="L24" s="56" t="s">
        <v>260</v>
      </c>
      <c r="M24" s="56" t="s">
        <v>260</v>
      </c>
      <c r="N24" s="23">
        <v>319.46499999999997</v>
      </c>
      <c r="O24" s="28">
        <v>1.0430555636896046</v>
      </c>
      <c r="P24" s="23">
        <v>0</v>
      </c>
      <c r="Q24" s="28">
        <v>0</v>
      </c>
      <c r="R24" s="23">
        <v>0</v>
      </c>
      <c r="S24" s="28">
        <v>0</v>
      </c>
      <c r="T24" s="23">
        <v>33.878999999999998</v>
      </c>
      <c r="U24" s="28">
        <v>0.11061518301610541</v>
      </c>
      <c r="V24" s="23">
        <v>0</v>
      </c>
      <c r="W24" s="28">
        <v>0</v>
      </c>
      <c r="X24" s="23">
        <v>0</v>
      </c>
      <c r="Y24" s="28">
        <v>0</v>
      </c>
      <c r="Z24" s="23">
        <v>0</v>
      </c>
      <c r="AA24" s="28">
        <v>0</v>
      </c>
      <c r="AB24" s="23">
        <v>0</v>
      </c>
      <c r="AC24" s="28">
        <v>0</v>
      </c>
      <c r="AD24" s="23">
        <v>0</v>
      </c>
      <c r="AE24" s="28">
        <v>0</v>
      </c>
      <c r="AF24" s="23">
        <v>0</v>
      </c>
      <c r="AG24" s="28">
        <v>0</v>
      </c>
      <c r="AH24" s="23">
        <v>0</v>
      </c>
      <c r="AI24" s="28">
        <v>0</v>
      </c>
      <c r="AJ24" s="44" t="s">
        <v>261</v>
      </c>
      <c r="AK24" s="44" t="s">
        <v>80</v>
      </c>
      <c r="AL24" s="43" t="s">
        <v>434</v>
      </c>
      <c r="AM24" s="43" t="s">
        <v>337</v>
      </c>
      <c r="AN24" s="82">
        <v>7.83</v>
      </c>
      <c r="AO24" s="99"/>
      <c r="AP24" s="21"/>
      <c r="AQ24" s="30"/>
      <c r="AR24" s="21"/>
      <c r="AS24" s="21"/>
      <c r="AT24" s="20" t="s">
        <v>332</v>
      </c>
      <c r="AU24" s="26">
        <v>3795.5767566617865</v>
      </c>
      <c r="AV24" s="21"/>
      <c r="AW24" s="10"/>
      <c r="AX24" s="12"/>
    </row>
    <row r="25" spans="1:50" s="12" customFormat="1">
      <c r="A25" s="10" t="s">
        <v>297</v>
      </c>
      <c r="B25" s="44" t="s">
        <v>530</v>
      </c>
      <c r="C25" s="47" t="s">
        <v>132</v>
      </c>
      <c r="D25" s="14">
        <v>128.75200000000001</v>
      </c>
      <c r="E25" s="14">
        <v>128.75200000000001</v>
      </c>
      <c r="F25" s="44" t="s">
        <v>71</v>
      </c>
      <c r="G25" s="46" t="s">
        <v>73</v>
      </c>
      <c r="H25" s="44" t="s">
        <v>72</v>
      </c>
      <c r="I25" s="56" t="s">
        <v>591</v>
      </c>
      <c r="J25" s="144" t="s">
        <v>592</v>
      </c>
      <c r="K25" s="56" t="s">
        <v>260</v>
      </c>
      <c r="L25" s="56" t="s">
        <v>260</v>
      </c>
      <c r="M25" s="56" t="s">
        <v>260</v>
      </c>
      <c r="N25" s="23">
        <v>0</v>
      </c>
      <c r="O25" s="28"/>
      <c r="P25" s="23">
        <v>0</v>
      </c>
      <c r="Q25" s="28"/>
      <c r="R25" s="23">
        <v>0</v>
      </c>
      <c r="S25" s="28"/>
      <c r="T25" s="23">
        <v>8.4580000000000002</v>
      </c>
      <c r="U25" s="28">
        <v>2.5999999999999999E-2</v>
      </c>
      <c r="V25" s="23">
        <v>0</v>
      </c>
      <c r="W25" s="28"/>
      <c r="X25" s="23">
        <v>0</v>
      </c>
      <c r="Y25" s="28"/>
      <c r="Z25" s="23">
        <v>0</v>
      </c>
      <c r="AA25" s="28"/>
      <c r="AB25" s="23">
        <v>0</v>
      </c>
      <c r="AC25" s="28"/>
      <c r="AD25" s="23">
        <v>0</v>
      </c>
      <c r="AE25" s="28"/>
      <c r="AF25" s="23">
        <v>0</v>
      </c>
      <c r="AG25" s="28"/>
      <c r="AH25" s="23">
        <v>0</v>
      </c>
      <c r="AI25" s="28"/>
      <c r="AJ25" s="44" t="s">
        <v>261</v>
      </c>
      <c r="AK25" s="44" t="s">
        <v>80</v>
      </c>
      <c r="AL25" s="145" t="s">
        <v>427</v>
      </c>
      <c r="AM25" s="145" t="s">
        <v>593</v>
      </c>
      <c r="AN25" s="146">
        <v>3.5</v>
      </c>
      <c r="AO25" s="10"/>
      <c r="AP25" s="10"/>
      <c r="AQ25" s="88"/>
      <c r="AR25" s="10"/>
      <c r="AS25" s="10"/>
      <c r="AT25" s="145"/>
      <c r="AU25" s="26">
        <v>85.539999999999992</v>
      </c>
      <c r="AV25" s="10"/>
      <c r="AW25" s="10"/>
    </row>
    <row r="26" spans="1:50" s="20" customFormat="1">
      <c r="A26" s="43" t="s">
        <v>634</v>
      </c>
      <c r="B26" s="44" t="s">
        <v>530</v>
      </c>
      <c r="C26" s="47" t="s">
        <v>132</v>
      </c>
      <c r="D26" s="14">
        <v>66.175200000000004</v>
      </c>
      <c r="E26" s="14">
        <v>66.175200000000004</v>
      </c>
      <c r="F26" s="44" t="s">
        <v>298</v>
      </c>
      <c r="G26" s="44" t="s">
        <v>221</v>
      </c>
      <c r="H26" s="44"/>
      <c r="I26" s="56" t="s">
        <v>769</v>
      </c>
      <c r="J26" s="20" t="s">
        <v>777</v>
      </c>
      <c r="K26" s="32" t="s">
        <v>298</v>
      </c>
      <c r="L26" s="32" t="s">
        <v>298</v>
      </c>
      <c r="M26" s="32" t="s">
        <v>298</v>
      </c>
      <c r="N26" s="27"/>
      <c r="O26" s="28"/>
      <c r="P26" s="27">
        <v>60</v>
      </c>
      <c r="Q26" s="28"/>
      <c r="R26" s="27"/>
      <c r="S26" s="28"/>
      <c r="T26" s="27">
        <v>60</v>
      </c>
      <c r="U26" s="28"/>
      <c r="V26" s="141"/>
      <c r="W26" s="28"/>
      <c r="X26" s="141"/>
      <c r="Y26" s="28"/>
      <c r="Z26" s="141"/>
      <c r="AA26" s="28"/>
      <c r="AB26" s="141"/>
      <c r="AC26" s="28"/>
      <c r="AD26" s="141"/>
      <c r="AE26" s="28"/>
      <c r="AF26" s="141"/>
      <c r="AG26" s="28"/>
      <c r="AH26" s="141"/>
      <c r="AI26" s="28"/>
      <c r="AJ26" s="44" t="s">
        <v>79</v>
      </c>
      <c r="AK26" s="44" t="s">
        <v>207</v>
      </c>
      <c r="AL26" s="145"/>
      <c r="AM26" s="145"/>
      <c r="AN26" s="145"/>
      <c r="AO26" s="10"/>
      <c r="AP26" s="10"/>
      <c r="AQ26" s="88"/>
      <c r="AR26" s="10"/>
      <c r="AS26" s="10"/>
      <c r="AT26" s="145"/>
      <c r="AU26" s="196"/>
      <c r="AV26" s="10"/>
      <c r="AW26" s="10"/>
      <c r="AX26" s="12"/>
    </row>
    <row r="27" spans="1:50" s="20" customFormat="1">
      <c r="A27" s="43" t="s">
        <v>634</v>
      </c>
      <c r="B27" s="44" t="s">
        <v>530</v>
      </c>
      <c r="C27" s="47" t="s">
        <v>132</v>
      </c>
      <c r="D27" s="14">
        <v>66.175200000000004</v>
      </c>
      <c r="E27" s="14">
        <v>66.175200000000004</v>
      </c>
      <c r="F27" s="44" t="s">
        <v>71</v>
      </c>
      <c r="G27" s="46" t="s">
        <v>73</v>
      </c>
      <c r="H27" s="44" t="s">
        <v>72</v>
      </c>
      <c r="I27" s="56" t="s">
        <v>591</v>
      </c>
      <c r="J27" s="20" t="s">
        <v>635</v>
      </c>
      <c r="K27" s="56" t="s">
        <v>109</v>
      </c>
      <c r="L27" s="56" t="s">
        <v>109</v>
      </c>
      <c r="M27" s="56" t="s">
        <v>109</v>
      </c>
      <c r="N27" s="49">
        <v>71.08987341772152</v>
      </c>
      <c r="O27" s="28">
        <v>0.222</v>
      </c>
      <c r="P27" s="49">
        <v>0</v>
      </c>
      <c r="Q27" s="28"/>
      <c r="R27" s="49">
        <v>71.08987341772152</v>
      </c>
      <c r="S27" s="28">
        <v>0.32200000000000001</v>
      </c>
      <c r="T27" s="49">
        <v>0</v>
      </c>
      <c r="U27" s="28"/>
      <c r="V27" s="49">
        <v>71.08987341772152</v>
      </c>
      <c r="W27" s="28">
        <v>0.32200000000000001</v>
      </c>
      <c r="X27" s="49">
        <v>0</v>
      </c>
      <c r="Y27" s="28"/>
      <c r="Z27" s="49">
        <v>71.08987341772152</v>
      </c>
      <c r="AA27" s="28">
        <v>0.2</v>
      </c>
      <c r="AB27" s="49">
        <v>0</v>
      </c>
      <c r="AC27" s="28"/>
      <c r="AD27" s="49">
        <v>32.040506329113924</v>
      </c>
      <c r="AE27" s="28">
        <v>0.2</v>
      </c>
      <c r="AF27" s="49">
        <v>0</v>
      </c>
      <c r="AG27" s="28"/>
      <c r="AH27" s="49">
        <v>0</v>
      </c>
      <c r="AI27" s="28"/>
      <c r="AJ27" s="44" t="s">
        <v>79</v>
      </c>
      <c r="AK27" s="44" t="s">
        <v>80</v>
      </c>
      <c r="AL27" s="145"/>
      <c r="AM27" s="145" t="s">
        <v>593</v>
      </c>
      <c r="AN27" s="146">
        <v>1.27</v>
      </c>
      <c r="AQ27" s="88"/>
      <c r="AT27" s="145"/>
      <c r="AU27" s="26">
        <v>4165.1400000000003</v>
      </c>
      <c r="AV27" s="50" t="s">
        <v>136</v>
      </c>
      <c r="AW27" s="10"/>
      <c r="AX27" s="12"/>
    </row>
    <row r="28" spans="1:50" s="20" customFormat="1">
      <c r="A28" s="10" t="s">
        <v>134</v>
      </c>
      <c r="B28" s="44" t="s">
        <v>530</v>
      </c>
      <c r="C28" s="47" t="s">
        <v>132</v>
      </c>
      <c r="D28" s="14">
        <v>839.44952000000012</v>
      </c>
      <c r="E28" s="14">
        <v>845.8975200000001</v>
      </c>
      <c r="F28" s="44" t="s">
        <v>298</v>
      </c>
      <c r="G28" s="44" t="s">
        <v>221</v>
      </c>
      <c r="H28" s="44"/>
      <c r="I28" s="56" t="s">
        <v>769</v>
      </c>
      <c r="J28" s="144" t="s">
        <v>778</v>
      </c>
      <c r="K28" s="32" t="s">
        <v>298</v>
      </c>
      <c r="L28" s="32" t="s">
        <v>298</v>
      </c>
      <c r="M28" s="32" t="s">
        <v>298</v>
      </c>
      <c r="N28" s="77">
        <v>60</v>
      </c>
      <c r="O28" s="28"/>
      <c r="P28" s="77"/>
      <c r="Q28" s="28"/>
      <c r="R28" s="77">
        <v>60</v>
      </c>
      <c r="S28" s="28"/>
      <c r="T28" s="77"/>
      <c r="U28" s="28"/>
      <c r="V28" s="220"/>
      <c r="W28" s="28"/>
      <c r="X28" s="220"/>
      <c r="Y28" s="28"/>
      <c r="Z28" s="220"/>
      <c r="AA28" s="28"/>
      <c r="AB28" s="220"/>
      <c r="AC28" s="28"/>
      <c r="AD28" s="220"/>
      <c r="AE28" s="28"/>
      <c r="AF28" s="220"/>
      <c r="AG28" s="28"/>
      <c r="AH28" s="220"/>
      <c r="AI28" s="28"/>
      <c r="AJ28" s="44" t="s">
        <v>79</v>
      </c>
      <c r="AK28" s="44" t="s">
        <v>207</v>
      </c>
      <c r="AL28" s="145"/>
      <c r="AM28" s="145"/>
      <c r="AN28" s="145"/>
      <c r="AO28" s="10"/>
      <c r="AP28" s="10"/>
      <c r="AQ28" s="88"/>
      <c r="AR28" s="10"/>
      <c r="AS28" s="10"/>
      <c r="AT28" s="145"/>
      <c r="AU28" s="196"/>
      <c r="AV28" s="76" t="s">
        <v>304</v>
      </c>
      <c r="AW28" s="10"/>
    </row>
    <row r="29" spans="1:50" s="20" customFormat="1">
      <c r="A29" s="10" t="s">
        <v>134</v>
      </c>
      <c r="B29" s="44" t="s">
        <v>530</v>
      </c>
      <c r="C29" s="47" t="s">
        <v>132</v>
      </c>
      <c r="D29" s="14">
        <v>839.44952000000012</v>
      </c>
      <c r="E29" s="14">
        <v>845.8975200000001</v>
      </c>
      <c r="F29" s="44" t="s">
        <v>71</v>
      </c>
      <c r="G29" s="46" t="s">
        <v>73</v>
      </c>
      <c r="H29" s="44" t="s">
        <v>72</v>
      </c>
      <c r="I29" s="56" t="s">
        <v>591</v>
      </c>
      <c r="J29" s="144" t="s">
        <v>636</v>
      </c>
      <c r="K29" s="56" t="s">
        <v>109</v>
      </c>
      <c r="L29" s="56" t="s">
        <v>109</v>
      </c>
      <c r="M29" s="56" t="s">
        <v>109</v>
      </c>
      <c r="N29" s="49">
        <v>96.59461106655975</v>
      </c>
      <c r="O29" s="28">
        <v>0.94</v>
      </c>
      <c r="P29" s="49">
        <v>0</v>
      </c>
      <c r="Q29" s="114"/>
      <c r="R29" s="49">
        <v>96.59461106655975</v>
      </c>
      <c r="S29" s="28">
        <v>0.94</v>
      </c>
      <c r="T29" s="49">
        <v>0</v>
      </c>
      <c r="U29" s="28"/>
      <c r="V29" s="49">
        <v>125.59582999198075</v>
      </c>
      <c r="W29" s="28">
        <v>1</v>
      </c>
      <c r="X29" s="49">
        <v>0</v>
      </c>
      <c r="Y29" s="28"/>
      <c r="Z29" s="49">
        <v>125.59582999198075</v>
      </c>
      <c r="AA29" s="28">
        <v>1</v>
      </c>
      <c r="AB29" s="49">
        <v>0</v>
      </c>
      <c r="AC29" s="28"/>
      <c r="AD29" s="49">
        <v>125.59582999198075</v>
      </c>
      <c r="AE29" s="28">
        <v>1</v>
      </c>
      <c r="AF29" s="49">
        <v>0</v>
      </c>
      <c r="AG29" s="28"/>
      <c r="AH29" s="49">
        <v>0</v>
      </c>
      <c r="AI29" s="28"/>
      <c r="AJ29" s="44" t="s">
        <v>79</v>
      </c>
      <c r="AK29" s="44" t="s">
        <v>80</v>
      </c>
      <c r="AL29" s="145"/>
      <c r="AM29" s="145" t="s">
        <v>593</v>
      </c>
      <c r="AN29" s="146"/>
      <c r="AQ29" s="88"/>
      <c r="AT29" s="145"/>
      <c r="AU29" s="26">
        <v>16055.199999999999</v>
      </c>
      <c r="AV29" s="50" t="s">
        <v>136</v>
      </c>
      <c r="AW29" s="21"/>
    </row>
    <row r="30" spans="1:50" s="20" customFormat="1">
      <c r="A30" s="10" t="s">
        <v>134</v>
      </c>
      <c r="B30" s="11" t="s">
        <v>68</v>
      </c>
      <c r="C30" s="47" t="s">
        <v>132</v>
      </c>
      <c r="D30" s="14">
        <v>839.44952000000012</v>
      </c>
      <c r="E30" s="14">
        <v>845.8975200000001</v>
      </c>
      <c r="F30" s="11" t="s">
        <v>71</v>
      </c>
      <c r="G30" s="16" t="s">
        <v>73</v>
      </c>
      <c r="H30" s="16" t="s">
        <v>72</v>
      </c>
      <c r="I30" s="17" t="s">
        <v>74</v>
      </c>
      <c r="J30" s="17" t="s">
        <v>135</v>
      </c>
      <c r="K30" s="12" t="s">
        <v>76</v>
      </c>
      <c r="L30" s="12" t="s">
        <v>77</v>
      </c>
      <c r="M30" s="12" t="s">
        <v>78</v>
      </c>
      <c r="N30" s="49">
        <v>136.899454691259</v>
      </c>
      <c r="O30" s="26">
        <v>0.4</v>
      </c>
      <c r="P30" s="49">
        <v>0</v>
      </c>
      <c r="Q30" s="26"/>
      <c r="R30" s="49">
        <v>0</v>
      </c>
      <c r="S30" s="26"/>
      <c r="T30" s="49">
        <v>0</v>
      </c>
      <c r="U30" s="26"/>
      <c r="V30" s="49">
        <v>0</v>
      </c>
      <c r="W30" s="26"/>
      <c r="X30" s="49">
        <v>0</v>
      </c>
      <c r="Y30" s="26"/>
      <c r="Z30" s="49">
        <v>0</v>
      </c>
      <c r="AA30" s="26"/>
      <c r="AB30" s="49">
        <v>0</v>
      </c>
      <c r="AC30" s="26"/>
      <c r="AD30" s="49">
        <v>0</v>
      </c>
      <c r="AE30" s="26"/>
      <c r="AF30" s="49">
        <v>0</v>
      </c>
      <c r="AG30" s="26"/>
      <c r="AH30" s="49">
        <v>0</v>
      </c>
      <c r="AI30" s="26"/>
      <c r="AJ30" s="29" t="s">
        <v>79</v>
      </c>
      <c r="AK30" s="11" t="s">
        <v>80</v>
      </c>
      <c r="AL30" s="18"/>
      <c r="AM30" s="21" t="s">
        <v>81</v>
      </c>
      <c r="AN30" s="21"/>
      <c r="AO30" s="21" t="s">
        <v>82</v>
      </c>
      <c r="AP30" s="21" t="s">
        <v>83</v>
      </c>
      <c r="AQ30" s="30">
        <v>0.4</v>
      </c>
      <c r="AR30" s="31">
        <v>0.9</v>
      </c>
      <c r="AS30" s="23">
        <v>7.2727272727272734</v>
      </c>
      <c r="AT30" s="21"/>
      <c r="AU30" s="26">
        <v>-503.27272727272793</v>
      </c>
      <c r="AV30" s="50" t="s">
        <v>136</v>
      </c>
      <c r="AW30" s="21"/>
    </row>
    <row r="31" spans="1:50" s="20" customFormat="1">
      <c r="A31" s="10" t="s">
        <v>134</v>
      </c>
      <c r="B31" s="11" t="s">
        <v>68</v>
      </c>
      <c r="C31" s="47" t="s">
        <v>132</v>
      </c>
      <c r="D31" s="14">
        <v>839.44952000000012</v>
      </c>
      <c r="E31" s="14">
        <v>845.8975200000001</v>
      </c>
      <c r="F31" s="11" t="s">
        <v>71</v>
      </c>
      <c r="G31" s="16" t="s">
        <v>73</v>
      </c>
      <c r="H31" s="11" t="s">
        <v>170</v>
      </c>
      <c r="I31" s="17" t="s">
        <v>176</v>
      </c>
      <c r="J31" s="17" t="s">
        <v>177</v>
      </c>
      <c r="K31" s="18" t="s">
        <v>178</v>
      </c>
      <c r="L31" s="19" t="s">
        <v>173</v>
      </c>
      <c r="M31" s="19" t="s">
        <v>179</v>
      </c>
      <c r="N31" s="39">
        <v>478.25</v>
      </c>
      <c r="O31" s="26">
        <v>5</v>
      </c>
      <c r="P31" s="39">
        <v>0</v>
      </c>
      <c r="Q31" s="26"/>
      <c r="R31" s="39">
        <v>0</v>
      </c>
      <c r="S31" s="26"/>
      <c r="T31" s="39">
        <v>0</v>
      </c>
      <c r="U31" s="26"/>
      <c r="V31" s="39">
        <v>0</v>
      </c>
      <c r="W31" s="26"/>
      <c r="X31" s="39">
        <v>0</v>
      </c>
      <c r="Y31" s="26"/>
      <c r="Z31" s="39">
        <v>0</v>
      </c>
      <c r="AA31" s="26"/>
      <c r="AB31" s="39">
        <v>0</v>
      </c>
      <c r="AC31" s="26"/>
      <c r="AD31" s="39">
        <v>0</v>
      </c>
      <c r="AE31" s="26"/>
      <c r="AF31" s="39">
        <v>0</v>
      </c>
      <c r="AG31" s="26"/>
      <c r="AH31" s="39">
        <v>0</v>
      </c>
      <c r="AI31" s="26"/>
      <c r="AJ31" s="29" t="s">
        <v>79</v>
      </c>
      <c r="AK31" s="11" t="s">
        <v>80</v>
      </c>
      <c r="AL31" s="18"/>
      <c r="AM31" s="21" t="s">
        <v>81</v>
      </c>
      <c r="AN31" s="21"/>
      <c r="AO31" s="21" t="s">
        <v>188</v>
      </c>
      <c r="AP31" s="21" t="s">
        <v>194</v>
      </c>
      <c r="AQ31" s="30">
        <v>5</v>
      </c>
      <c r="AR31" s="31">
        <v>0.6</v>
      </c>
      <c r="AS31" s="23">
        <v>45.454545454545453</v>
      </c>
      <c r="AT31" s="21"/>
      <c r="AU31" s="26">
        <v>32409.090909090912</v>
      </c>
      <c r="AV31" s="21" t="s">
        <v>104</v>
      </c>
      <c r="AW31" s="10"/>
      <c r="AX31" s="12"/>
    </row>
    <row r="32" spans="1:50" s="20" customFormat="1">
      <c r="A32" s="43" t="s">
        <v>359</v>
      </c>
      <c r="B32" s="55" t="s">
        <v>322</v>
      </c>
      <c r="C32" s="12" t="s">
        <v>69</v>
      </c>
      <c r="D32" s="14">
        <v>882.8248000000001</v>
      </c>
      <c r="E32" s="14">
        <v>1088.7447999999999</v>
      </c>
      <c r="F32" s="44" t="s">
        <v>298</v>
      </c>
      <c r="G32" s="44" t="s">
        <v>221</v>
      </c>
      <c r="H32" s="44"/>
      <c r="I32" s="56" t="s">
        <v>425</v>
      </c>
      <c r="J32" s="56"/>
      <c r="K32" s="32" t="s">
        <v>298</v>
      </c>
      <c r="L32" s="32" t="s">
        <v>298</v>
      </c>
      <c r="M32" s="32" t="s">
        <v>298</v>
      </c>
      <c r="N32" s="27">
        <v>0</v>
      </c>
      <c r="O32" s="28">
        <v>0</v>
      </c>
      <c r="P32" s="27">
        <v>139.75</v>
      </c>
      <c r="Q32" s="28">
        <v>0</v>
      </c>
      <c r="R32" s="27">
        <v>0</v>
      </c>
      <c r="S32" s="28">
        <v>0</v>
      </c>
      <c r="T32" s="27">
        <v>139.75</v>
      </c>
      <c r="U32" s="28">
        <v>0</v>
      </c>
      <c r="V32" s="217"/>
      <c r="W32" s="28">
        <v>0</v>
      </c>
      <c r="X32" s="217"/>
      <c r="Y32" s="28">
        <v>0</v>
      </c>
      <c r="Z32" s="217"/>
      <c r="AA32" s="28">
        <v>0</v>
      </c>
      <c r="AB32" s="217"/>
      <c r="AC32" s="28">
        <v>0</v>
      </c>
      <c r="AD32" s="217"/>
      <c r="AE32" s="28">
        <v>0</v>
      </c>
      <c r="AF32" s="217"/>
      <c r="AG32" s="28">
        <v>0</v>
      </c>
      <c r="AH32" s="217"/>
      <c r="AI32" s="28">
        <v>0</v>
      </c>
      <c r="AJ32" s="44" t="s">
        <v>79</v>
      </c>
      <c r="AK32" s="44" t="s">
        <v>207</v>
      </c>
      <c r="AL32" s="43" t="s">
        <v>112</v>
      </c>
      <c r="AM32" s="43" t="s">
        <v>112</v>
      </c>
      <c r="AN32" s="82"/>
      <c r="AO32" s="21"/>
      <c r="AP32" s="40"/>
      <c r="AQ32" s="93"/>
      <c r="AR32" s="40"/>
      <c r="AS32" s="40"/>
      <c r="AT32" s="20" t="s">
        <v>112</v>
      </c>
      <c r="AU32" s="28"/>
      <c r="AV32" s="40"/>
      <c r="AW32" s="10"/>
      <c r="AX32" s="12"/>
    </row>
    <row r="33" spans="1:50" s="20" customFormat="1">
      <c r="A33" s="43" t="s">
        <v>359</v>
      </c>
      <c r="B33" s="55" t="s">
        <v>322</v>
      </c>
      <c r="C33" s="12" t="s">
        <v>69</v>
      </c>
      <c r="D33" s="14">
        <v>882.8248000000001</v>
      </c>
      <c r="E33" s="14">
        <v>1088.7447999999999</v>
      </c>
      <c r="F33" s="44" t="s">
        <v>203</v>
      </c>
      <c r="G33" s="46" t="s">
        <v>73</v>
      </c>
      <c r="H33" s="44" t="s">
        <v>72</v>
      </c>
      <c r="I33" s="56" t="s">
        <v>109</v>
      </c>
      <c r="J33" s="56"/>
      <c r="K33" s="56" t="s">
        <v>109</v>
      </c>
      <c r="L33" s="56" t="s">
        <v>109</v>
      </c>
      <c r="M33" s="56" t="s">
        <v>109</v>
      </c>
      <c r="N33" s="23">
        <v>30.03</v>
      </c>
      <c r="O33" s="28">
        <v>0.20105483028720628</v>
      </c>
      <c r="P33" s="23">
        <v>30.03</v>
      </c>
      <c r="Q33" s="28">
        <v>0.20105483028720628</v>
      </c>
      <c r="R33" s="23">
        <v>30.03</v>
      </c>
      <c r="S33" s="28">
        <v>0.20105483028720628</v>
      </c>
      <c r="T33" s="23">
        <v>10.01</v>
      </c>
      <c r="U33" s="28">
        <v>6.7018276762402088E-2</v>
      </c>
      <c r="V33" s="23">
        <v>0</v>
      </c>
      <c r="W33" s="28">
        <v>0</v>
      </c>
      <c r="X33" s="23">
        <v>0</v>
      </c>
      <c r="Y33" s="28">
        <v>0</v>
      </c>
      <c r="Z33" s="23">
        <v>0</v>
      </c>
      <c r="AA33" s="28">
        <v>0</v>
      </c>
      <c r="AB33" s="23">
        <v>0</v>
      </c>
      <c r="AC33" s="28">
        <v>0</v>
      </c>
      <c r="AD33" s="23">
        <v>0</v>
      </c>
      <c r="AE33" s="28">
        <v>0</v>
      </c>
      <c r="AF33" s="23">
        <v>0</v>
      </c>
      <c r="AG33" s="28">
        <v>0</v>
      </c>
      <c r="AH33" s="23">
        <v>0</v>
      </c>
      <c r="AI33" s="28">
        <v>0</v>
      </c>
      <c r="AJ33" s="44" t="s">
        <v>79</v>
      </c>
      <c r="AK33" s="44" t="s">
        <v>80</v>
      </c>
      <c r="AL33" s="43" t="s">
        <v>112</v>
      </c>
      <c r="AM33" s="43" t="s">
        <v>112</v>
      </c>
      <c r="AN33" s="82">
        <v>48.555363999999997</v>
      </c>
      <c r="AO33" s="21"/>
      <c r="AP33" s="41"/>
      <c r="AQ33" s="87"/>
      <c r="AR33" s="41"/>
      <c r="AS33" s="41"/>
      <c r="AT33" s="20" t="s">
        <v>332</v>
      </c>
      <c r="AU33" s="26">
        <v>2204.9013054830289</v>
      </c>
      <c r="AV33" s="41"/>
      <c r="AW33" s="40"/>
      <c r="AX33" s="20" t="s">
        <v>360</v>
      </c>
    </row>
    <row r="34" spans="1:50" s="20" customFormat="1">
      <c r="A34" s="43" t="s">
        <v>359</v>
      </c>
      <c r="B34" s="55" t="s">
        <v>322</v>
      </c>
      <c r="C34" s="12" t="s">
        <v>69</v>
      </c>
      <c r="D34" s="14">
        <v>882.8248000000001</v>
      </c>
      <c r="E34" s="14">
        <v>1088.7447999999999</v>
      </c>
      <c r="F34" s="44" t="s">
        <v>203</v>
      </c>
      <c r="G34" s="46" t="s">
        <v>73</v>
      </c>
      <c r="H34" s="11" t="s">
        <v>170</v>
      </c>
      <c r="I34" s="56" t="s">
        <v>109</v>
      </c>
      <c r="J34" s="56"/>
      <c r="K34" s="56" t="s">
        <v>109</v>
      </c>
      <c r="L34" s="56" t="s">
        <v>109</v>
      </c>
      <c r="M34" s="56" t="s">
        <v>109</v>
      </c>
      <c r="N34" s="23">
        <v>30.03</v>
      </c>
      <c r="O34" s="28">
        <v>0.22010639686684075</v>
      </c>
      <c r="P34" s="23">
        <v>30.03</v>
      </c>
      <c r="Q34" s="28">
        <v>0.22010639686684075</v>
      </c>
      <c r="R34" s="23">
        <v>30.03</v>
      </c>
      <c r="S34" s="28">
        <v>0.22010639686684075</v>
      </c>
      <c r="T34" s="23">
        <v>10.01</v>
      </c>
      <c r="U34" s="28">
        <v>7.3368798955613587E-2</v>
      </c>
      <c r="V34" s="23">
        <v>0</v>
      </c>
      <c r="W34" s="28">
        <v>0</v>
      </c>
      <c r="X34" s="23">
        <v>0</v>
      </c>
      <c r="Y34" s="28">
        <v>0</v>
      </c>
      <c r="Z34" s="23">
        <v>0</v>
      </c>
      <c r="AA34" s="28">
        <v>0</v>
      </c>
      <c r="AB34" s="23">
        <v>0</v>
      </c>
      <c r="AC34" s="28">
        <v>0</v>
      </c>
      <c r="AD34" s="23">
        <v>0</v>
      </c>
      <c r="AE34" s="28">
        <v>0</v>
      </c>
      <c r="AF34" s="23">
        <v>0</v>
      </c>
      <c r="AG34" s="28">
        <v>0</v>
      </c>
      <c r="AH34" s="23">
        <v>0</v>
      </c>
      <c r="AI34" s="28">
        <v>0</v>
      </c>
      <c r="AJ34" s="44" t="s">
        <v>79</v>
      </c>
      <c r="AK34" s="44" t="s">
        <v>80</v>
      </c>
      <c r="AL34" s="43" t="s">
        <v>112</v>
      </c>
      <c r="AM34" s="43" t="s">
        <v>330</v>
      </c>
      <c r="AN34" s="82">
        <v>21.736000000000001</v>
      </c>
      <c r="AO34" s="21"/>
      <c r="AQ34" s="88"/>
      <c r="AR34" s="94"/>
      <c r="AT34" s="20" t="s">
        <v>332</v>
      </c>
      <c r="AU34" s="26">
        <v>0</v>
      </c>
      <c r="AX34" s="20" t="s">
        <v>360</v>
      </c>
    </row>
    <row r="35" spans="1:50" s="20" customFormat="1">
      <c r="A35" s="43" t="s">
        <v>359</v>
      </c>
      <c r="B35" s="55" t="s">
        <v>322</v>
      </c>
      <c r="C35" s="12" t="s">
        <v>69</v>
      </c>
      <c r="D35" s="14">
        <v>882.8248000000001</v>
      </c>
      <c r="E35" s="14">
        <v>1088.7447999999999</v>
      </c>
      <c r="F35" s="44" t="s">
        <v>203</v>
      </c>
      <c r="G35" s="46" t="s">
        <v>73</v>
      </c>
      <c r="H35" s="11" t="s">
        <v>170</v>
      </c>
      <c r="I35" s="56" t="s">
        <v>365</v>
      </c>
      <c r="J35" s="56"/>
      <c r="K35" s="19" t="s">
        <v>76</v>
      </c>
      <c r="L35" s="19" t="s">
        <v>77</v>
      </c>
      <c r="M35" s="19" t="s">
        <v>77</v>
      </c>
      <c r="N35" s="23">
        <v>75.665208877284584</v>
      </c>
      <c r="O35" s="28">
        <v>0.29079634464751963</v>
      </c>
      <c r="P35" s="23">
        <v>75.665208877284584</v>
      </c>
      <c r="Q35" s="28">
        <v>0.29079634464751963</v>
      </c>
      <c r="R35" s="23">
        <v>75.665208877284584</v>
      </c>
      <c r="S35" s="28">
        <v>0.29079634464751963</v>
      </c>
      <c r="T35" s="23">
        <v>75.665208877284584</v>
      </c>
      <c r="U35" s="28">
        <v>0.29079634464751963</v>
      </c>
      <c r="V35" s="23">
        <v>33.628981723237594</v>
      </c>
      <c r="W35" s="28">
        <v>0.12924281984334204</v>
      </c>
      <c r="X35" s="23">
        <v>0</v>
      </c>
      <c r="Y35" s="28">
        <v>0</v>
      </c>
      <c r="Z35" s="23">
        <v>0</v>
      </c>
      <c r="AA35" s="28">
        <v>0</v>
      </c>
      <c r="AB35" s="23">
        <v>0</v>
      </c>
      <c r="AC35" s="28">
        <v>0</v>
      </c>
      <c r="AD35" s="23">
        <v>0</v>
      </c>
      <c r="AE35" s="28">
        <v>0</v>
      </c>
      <c r="AF35" s="23">
        <v>0</v>
      </c>
      <c r="AG35" s="28">
        <v>0</v>
      </c>
      <c r="AH35" s="23">
        <v>0</v>
      </c>
      <c r="AI35" s="28">
        <v>0</v>
      </c>
      <c r="AJ35" s="44" t="s">
        <v>79</v>
      </c>
      <c r="AK35" s="44" t="s">
        <v>80</v>
      </c>
      <c r="AL35" s="43" t="s">
        <v>112</v>
      </c>
      <c r="AM35" s="43" t="s">
        <v>112</v>
      </c>
      <c r="AN35" s="82">
        <v>21.736000000000001</v>
      </c>
      <c r="AO35" s="21"/>
      <c r="AP35" s="33"/>
      <c r="AQ35" s="92"/>
      <c r="AR35" s="33"/>
      <c r="AS35" s="33"/>
      <c r="AT35" s="20" t="s">
        <v>332</v>
      </c>
      <c r="AU35" s="26">
        <v>8283.2898172323767</v>
      </c>
      <c r="AV35" s="33"/>
      <c r="AX35" s="20" t="s">
        <v>360</v>
      </c>
    </row>
    <row r="36" spans="1:50" s="20" customFormat="1">
      <c r="A36" s="43" t="s">
        <v>359</v>
      </c>
      <c r="B36" s="55" t="s">
        <v>322</v>
      </c>
      <c r="C36" s="12" t="s">
        <v>69</v>
      </c>
      <c r="D36" s="14">
        <v>882.8248000000001</v>
      </c>
      <c r="E36" s="14">
        <v>1088.7447999999999</v>
      </c>
      <c r="F36" s="44" t="s">
        <v>203</v>
      </c>
      <c r="G36" s="46" t="s">
        <v>73</v>
      </c>
      <c r="H36" s="44" t="s">
        <v>72</v>
      </c>
      <c r="I36" s="56" t="s">
        <v>365</v>
      </c>
      <c r="J36" s="56"/>
      <c r="K36" s="19" t="s">
        <v>76</v>
      </c>
      <c r="L36" s="19" t="s">
        <v>77</v>
      </c>
      <c r="M36" s="19" t="s">
        <v>77</v>
      </c>
      <c r="N36" s="23">
        <v>75.665208877284584</v>
      </c>
      <c r="O36" s="28">
        <v>0.29079634464751963</v>
      </c>
      <c r="P36" s="23">
        <v>75.665208877284584</v>
      </c>
      <c r="Q36" s="28">
        <v>0.29079634464751963</v>
      </c>
      <c r="R36" s="23">
        <v>75.665208877284584</v>
      </c>
      <c r="S36" s="28">
        <v>0.29079634464751963</v>
      </c>
      <c r="T36" s="23">
        <v>75.665208877284584</v>
      </c>
      <c r="U36" s="28">
        <v>0.29079634464751963</v>
      </c>
      <c r="V36" s="23">
        <v>33.628981723237594</v>
      </c>
      <c r="W36" s="28">
        <v>0.12924281984334204</v>
      </c>
      <c r="X36" s="23">
        <v>0</v>
      </c>
      <c r="Y36" s="28">
        <v>0</v>
      </c>
      <c r="Z36" s="23">
        <v>0</v>
      </c>
      <c r="AA36" s="28">
        <v>0</v>
      </c>
      <c r="AB36" s="23">
        <v>0</v>
      </c>
      <c r="AC36" s="28">
        <v>0</v>
      </c>
      <c r="AD36" s="23">
        <v>0</v>
      </c>
      <c r="AE36" s="28">
        <v>0</v>
      </c>
      <c r="AF36" s="23">
        <v>0</v>
      </c>
      <c r="AG36" s="28">
        <v>0</v>
      </c>
      <c r="AH36" s="23">
        <v>0</v>
      </c>
      <c r="AI36" s="28">
        <v>0</v>
      </c>
      <c r="AJ36" s="44" t="s">
        <v>79</v>
      </c>
      <c r="AK36" s="44" t="s">
        <v>80</v>
      </c>
      <c r="AL36" s="43" t="s">
        <v>112</v>
      </c>
      <c r="AM36" s="43" t="s">
        <v>112</v>
      </c>
      <c r="AN36" s="82">
        <v>48.555363999999997</v>
      </c>
      <c r="AO36" s="21"/>
      <c r="AP36" s="41"/>
      <c r="AQ36" s="87"/>
      <c r="AR36" s="41"/>
      <c r="AS36" s="41"/>
      <c r="AT36" s="20" t="s">
        <v>332</v>
      </c>
      <c r="AU36" s="26">
        <v>1198.433420365538</v>
      </c>
      <c r="AV36" s="41"/>
      <c r="AW36" s="21"/>
      <c r="AX36" s="20" t="s">
        <v>360</v>
      </c>
    </row>
    <row r="37" spans="1:50" s="10" customFormat="1">
      <c r="A37" s="43" t="s">
        <v>359</v>
      </c>
      <c r="B37" s="44" t="s">
        <v>530</v>
      </c>
      <c r="C37" s="12" t="s">
        <v>69</v>
      </c>
      <c r="D37" s="14">
        <v>882.8248000000001</v>
      </c>
      <c r="E37" s="14">
        <v>1088.7447999999999</v>
      </c>
      <c r="F37" s="44" t="s">
        <v>71</v>
      </c>
      <c r="G37" s="46" t="s">
        <v>73</v>
      </c>
      <c r="H37" s="44" t="s">
        <v>72</v>
      </c>
      <c r="I37" s="56" t="s">
        <v>591</v>
      </c>
      <c r="J37" s="144" t="s">
        <v>614</v>
      </c>
      <c r="K37" s="56" t="s">
        <v>109</v>
      </c>
      <c r="L37" s="56" t="s">
        <v>109</v>
      </c>
      <c r="M37" s="56" t="s">
        <v>109</v>
      </c>
      <c r="N37" s="23">
        <v>375</v>
      </c>
      <c r="O37" s="28">
        <v>2.4</v>
      </c>
      <c r="P37" s="23">
        <v>0</v>
      </c>
      <c r="Q37" s="28"/>
      <c r="R37" s="23">
        <v>0</v>
      </c>
      <c r="S37" s="28"/>
      <c r="T37" s="23">
        <v>0</v>
      </c>
      <c r="U37" s="28"/>
      <c r="V37" s="23">
        <v>0</v>
      </c>
      <c r="W37" s="28"/>
      <c r="X37" s="23">
        <v>0</v>
      </c>
      <c r="Y37" s="28"/>
      <c r="Z37" s="23">
        <v>0</v>
      </c>
      <c r="AA37" s="28"/>
      <c r="AB37" s="23">
        <v>0</v>
      </c>
      <c r="AC37" s="28"/>
      <c r="AD37" s="23">
        <v>0</v>
      </c>
      <c r="AE37" s="28"/>
      <c r="AF37" s="23">
        <v>0</v>
      </c>
      <c r="AG37" s="28"/>
      <c r="AH37" s="23">
        <v>0</v>
      </c>
      <c r="AI37" s="28"/>
      <c r="AJ37" s="44" t="s">
        <v>79</v>
      </c>
      <c r="AK37" s="44" t="s">
        <v>80</v>
      </c>
      <c r="AL37" s="145"/>
      <c r="AM37" s="145" t="s">
        <v>593</v>
      </c>
      <c r="AN37" s="146"/>
      <c r="AO37" s="20"/>
      <c r="AP37" s="20"/>
      <c r="AQ37" s="88"/>
      <c r="AR37" s="20"/>
      <c r="AS37" s="20"/>
      <c r="AT37" s="145"/>
      <c r="AU37" s="26">
        <v>7896</v>
      </c>
      <c r="AV37" s="20"/>
      <c r="AW37" s="21"/>
      <c r="AX37" s="20" t="s">
        <v>360</v>
      </c>
    </row>
    <row r="38" spans="1:50" s="10" customFormat="1">
      <c r="A38" s="43" t="s">
        <v>637</v>
      </c>
      <c r="B38" s="44" t="s">
        <v>530</v>
      </c>
      <c r="C38" s="47" t="s">
        <v>132</v>
      </c>
      <c r="D38" s="14">
        <v>85.987200000000001</v>
      </c>
      <c r="E38" s="14">
        <v>85.987200000000001</v>
      </c>
      <c r="F38" s="44" t="s">
        <v>298</v>
      </c>
      <c r="G38" s="44" t="s">
        <v>221</v>
      </c>
      <c r="H38" s="44"/>
      <c r="I38" s="56" t="s">
        <v>769</v>
      </c>
      <c r="J38" s="20" t="s">
        <v>779</v>
      </c>
      <c r="K38" s="32" t="s">
        <v>298</v>
      </c>
      <c r="L38" s="32" t="s">
        <v>298</v>
      </c>
      <c r="M38" s="32" t="s">
        <v>298</v>
      </c>
      <c r="N38" s="27"/>
      <c r="O38" s="28"/>
      <c r="P38" s="27">
        <v>117</v>
      </c>
      <c r="Q38" s="28"/>
      <c r="R38" s="27"/>
      <c r="S38" s="28"/>
      <c r="T38" s="27">
        <v>117</v>
      </c>
      <c r="U38" s="28"/>
      <c r="V38" s="141"/>
      <c r="W38" s="28"/>
      <c r="X38" s="141"/>
      <c r="Y38" s="28"/>
      <c r="Z38" s="141"/>
      <c r="AA38" s="28"/>
      <c r="AB38" s="141"/>
      <c r="AC38" s="28"/>
      <c r="AD38" s="141"/>
      <c r="AE38" s="28"/>
      <c r="AF38" s="141"/>
      <c r="AG38" s="114"/>
      <c r="AH38" s="141"/>
      <c r="AI38" s="28"/>
      <c r="AJ38" s="44" t="s">
        <v>79</v>
      </c>
      <c r="AK38" s="44" t="s">
        <v>207</v>
      </c>
      <c r="AL38" s="145"/>
      <c r="AM38" s="145"/>
      <c r="AN38" s="145"/>
      <c r="AQ38" s="88"/>
      <c r="AT38" s="145"/>
      <c r="AU38" s="196"/>
      <c r="AX38" s="80"/>
    </row>
    <row r="39" spans="1:50" s="10" customFormat="1">
      <c r="A39" s="43" t="s">
        <v>637</v>
      </c>
      <c r="B39" s="44" t="s">
        <v>530</v>
      </c>
      <c r="C39" s="47" t="s">
        <v>132</v>
      </c>
      <c r="D39" s="14">
        <v>85.987200000000001</v>
      </c>
      <c r="E39" s="14">
        <v>85.987200000000001</v>
      </c>
      <c r="F39" s="44" t="s">
        <v>71</v>
      </c>
      <c r="G39" s="46" t="s">
        <v>73</v>
      </c>
      <c r="H39" s="44" t="s">
        <v>72</v>
      </c>
      <c r="I39" s="56" t="s">
        <v>591</v>
      </c>
      <c r="J39" s="20" t="s">
        <v>638</v>
      </c>
      <c r="K39" s="56" t="s">
        <v>109</v>
      </c>
      <c r="L39" s="56" t="s">
        <v>109</v>
      </c>
      <c r="M39" s="56" t="s">
        <v>109</v>
      </c>
      <c r="N39" s="49">
        <v>64.990870786516851</v>
      </c>
      <c r="O39" s="28">
        <v>0.33</v>
      </c>
      <c r="P39" s="49">
        <v>64.990870786516851</v>
      </c>
      <c r="Q39" s="28"/>
      <c r="R39" s="49">
        <v>64.990870786516851</v>
      </c>
      <c r="S39" s="28">
        <v>0.33</v>
      </c>
      <c r="T39" s="49">
        <v>0</v>
      </c>
      <c r="U39" s="28"/>
      <c r="V39" s="49">
        <v>64.990870786516851</v>
      </c>
      <c r="W39" s="28">
        <v>0.33</v>
      </c>
      <c r="X39" s="49">
        <v>0</v>
      </c>
      <c r="Y39" s="28"/>
      <c r="Z39" s="49">
        <v>59.991573033707859</v>
      </c>
      <c r="AA39" s="28">
        <v>0.33</v>
      </c>
      <c r="AB39" s="49">
        <v>0</v>
      </c>
      <c r="AC39" s="28"/>
      <c r="AD39" s="49">
        <v>35.994943820224719</v>
      </c>
      <c r="AE39" s="28">
        <v>0.33</v>
      </c>
      <c r="AF39" s="49">
        <v>0</v>
      </c>
      <c r="AG39" s="28"/>
      <c r="AH39" s="49">
        <v>0</v>
      </c>
      <c r="AI39" s="28"/>
      <c r="AJ39" s="44" t="s">
        <v>79</v>
      </c>
      <c r="AK39" s="44" t="s">
        <v>80</v>
      </c>
      <c r="AL39" s="145"/>
      <c r="AM39" s="145" t="s">
        <v>593</v>
      </c>
      <c r="AN39" s="146">
        <v>1.66</v>
      </c>
      <c r="AO39" s="20"/>
      <c r="AP39" s="20"/>
      <c r="AQ39" s="88"/>
      <c r="AR39" s="20"/>
      <c r="AS39" s="20"/>
      <c r="AT39" s="145"/>
      <c r="AU39" s="26">
        <v>5428.5</v>
      </c>
      <c r="AV39" s="50" t="s">
        <v>133</v>
      </c>
      <c r="AW39" s="52"/>
      <c r="AX39" s="80"/>
    </row>
    <row r="40" spans="1:50" s="10" customFormat="1">
      <c r="A40" s="10" t="s">
        <v>435</v>
      </c>
      <c r="B40" s="44" t="s">
        <v>530</v>
      </c>
      <c r="C40" s="47" t="s">
        <v>132</v>
      </c>
      <c r="D40" s="14">
        <v>45.915999999999997</v>
      </c>
      <c r="E40" s="14">
        <v>46.727199999999996</v>
      </c>
      <c r="F40" s="44" t="s">
        <v>298</v>
      </c>
      <c r="G40" s="44" t="s">
        <v>221</v>
      </c>
      <c r="H40" s="44"/>
      <c r="I40" s="56" t="s">
        <v>769</v>
      </c>
      <c r="J40" s="20" t="s">
        <v>780</v>
      </c>
      <c r="K40" s="32" t="s">
        <v>298</v>
      </c>
      <c r="L40" s="32" t="s">
        <v>298</v>
      </c>
      <c r="M40" s="32" t="s">
        <v>298</v>
      </c>
      <c r="N40" s="27">
        <v>76.7</v>
      </c>
      <c r="O40" s="28"/>
      <c r="P40" s="27"/>
      <c r="Q40" s="28"/>
      <c r="R40" s="27">
        <v>76.7</v>
      </c>
      <c r="S40" s="28"/>
      <c r="T40" s="27"/>
      <c r="U40" s="28"/>
      <c r="V40" s="141"/>
      <c r="W40" s="28"/>
      <c r="X40" s="141"/>
      <c r="Y40" s="28"/>
      <c r="Z40" s="141"/>
      <c r="AA40" s="28"/>
      <c r="AB40" s="141"/>
      <c r="AC40" s="28"/>
      <c r="AD40" s="141"/>
      <c r="AE40" s="28"/>
      <c r="AF40" s="141"/>
      <c r="AG40" s="28"/>
      <c r="AH40" s="141"/>
      <c r="AI40" s="28"/>
      <c r="AJ40" s="44" t="s">
        <v>79</v>
      </c>
      <c r="AK40" s="44" t="s">
        <v>207</v>
      </c>
      <c r="AL40" s="145"/>
      <c r="AM40" s="145"/>
      <c r="AN40" s="145"/>
      <c r="AQ40" s="88"/>
      <c r="AT40" s="145"/>
      <c r="AU40" s="196"/>
      <c r="AX40" s="80"/>
    </row>
    <row r="41" spans="1:50" s="10" customFormat="1">
      <c r="A41" s="10" t="s">
        <v>435</v>
      </c>
      <c r="B41" s="55" t="s">
        <v>322</v>
      </c>
      <c r="C41" s="47" t="s">
        <v>132</v>
      </c>
      <c r="D41" s="14">
        <v>45.915999999999997</v>
      </c>
      <c r="E41" s="14">
        <v>46.727199999999996</v>
      </c>
      <c r="F41" s="44" t="s">
        <v>203</v>
      </c>
      <c r="G41" s="46" t="s">
        <v>73</v>
      </c>
      <c r="H41" s="11" t="s">
        <v>170</v>
      </c>
      <c r="I41" s="56" t="s">
        <v>109</v>
      </c>
      <c r="J41" s="56"/>
      <c r="K41" s="56" t="s">
        <v>260</v>
      </c>
      <c r="L41" s="56" t="s">
        <v>260</v>
      </c>
      <c r="M41" s="56" t="s">
        <v>260</v>
      </c>
      <c r="N41" s="23">
        <v>0</v>
      </c>
      <c r="O41" s="28">
        <v>0</v>
      </c>
      <c r="P41" s="23">
        <v>0</v>
      </c>
      <c r="Q41" s="28">
        <v>0</v>
      </c>
      <c r="R41" s="23">
        <v>0</v>
      </c>
      <c r="S41" s="28">
        <v>0</v>
      </c>
      <c r="T41" s="23">
        <v>0</v>
      </c>
      <c r="U41" s="28">
        <v>0</v>
      </c>
      <c r="V41" s="23">
        <v>0</v>
      </c>
      <c r="W41" s="28">
        <v>0</v>
      </c>
      <c r="X41" s="23">
        <v>7.085</v>
      </c>
      <c r="Y41" s="28">
        <v>2.3910714285714289E-2</v>
      </c>
      <c r="Z41" s="23">
        <v>0</v>
      </c>
      <c r="AA41" s="28">
        <v>0</v>
      </c>
      <c r="AB41" s="23">
        <v>0</v>
      </c>
      <c r="AC41" s="28">
        <v>0</v>
      </c>
      <c r="AD41" s="23">
        <v>0</v>
      </c>
      <c r="AE41" s="28">
        <v>0</v>
      </c>
      <c r="AF41" s="23">
        <v>0</v>
      </c>
      <c r="AG41" s="28">
        <v>0</v>
      </c>
      <c r="AH41" s="23">
        <v>0</v>
      </c>
      <c r="AI41" s="28">
        <v>0</v>
      </c>
      <c r="AJ41" s="44" t="s">
        <v>261</v>
      </c>
      <c r="AK41" s="44" t="s">
        <v>80</v>
      </c>
      <c r="AL41" s="43" t="s">
        <v>434</v>
      </c>
      <c r="AM41" s="43" t="s">
        <v>337</v>
      </c>
      <c r="AN41" s="82">
        <v>2.94</v>
      </c>
      <c r="AO41" s="21"/>
      <c r="AP41" s="41"/>
      <c r="AQ41" s="87"/>
      <c r="AR41" s="41"/>
      <c r="AS41" s="41"/>
      <c r="AT41" s="20" t="s">
        <v>413</v>
      </c>
      <c r="AU41" s="26">
        <v>0</v>
      </c>
      <c r="AV41" s="41"/>
      <c r="AX41" s="80"/>
    </row>
    <row r="42" spans="1:50" s="10" customFormat="1">
      <c r="A42" s="10" t="s">
        <v>435</v>
      </c>
      <c r="B42" s="44" t="s">
        <v>530</v>
      </c>
      <c r="C42" s="47" t="s">
        <v>132</v>
      </c>
      <c r="D42" s="14">
        <v>45.915999999999997</v>
      </c>
      <c r="E42" s="14">
        <v>46.727199999999996</v>
      </c>
      <c r="F42" s="44" t="s">
        <v>71</v>
      </c>
      <c r="G42" s="46" t="s">
        <v>73</v>
      </c>
      <c r="H42" s="44" t="s">
        <v>72</v>
      </c>
      <c r="I42" s="56" t="s">
        <v>591</v>
      </c>
      <c r="J42" s="20" t="s">
        <v>594</v>
      </c>
      <c r="K42" s="56" t="s">
        <v>260</v>
      </c>
      <c r="L42" s="56" t="s">
        <v>260</v>
      </c>
      <c r="M42" s="56" t="s">
        <v>260</v>
      </c>
      <c r="N42" s="23">
        <v>0</v>
      </c>
      <c r="O42" s="28"/>
      <c r="P42" s="23">
        <v>0</v>
      </c>
      <c r="Q42" s="28"/>
      <c r="R42" s="23">
        <v>0</v>
      </c>
      <c r="S42" s="28"/>
      <c r="T42" s="23">
        <v>0</v>
      </c>
      <c r="U42" s="28"/>
      <c r="V42" s="23">
        <v>0</v>
      </c>
      <c r="W42" s="28"/>
      <c r="X42" s="23">
        <v>108.48</v>
      </c>
      <c r="Y42" s="28">
        <v>0.35314285714285715</v>
      </c>
      <c r="Z42" s="23">
        <v>0</v>
      </c>
      <c r="AA42" s="28"/>
      <c r="AB42" s="23">
        <v>0</v>
      </c>
      <c r="AC42" s="28"/>
      <c r="AD42" s="23">
        <v>0</v>
      </c>
      <c r="AE42" s="28"/>
      <c r="AF42" s="23">
        <v>42.375</v>
      </c>
      <c r="AG42" s="28">
        <v>0.13794642857142858</v>
      </c>
      <c r="AH42" s="23">
        <v>0</v>
      </c>
      <c r="AI42" s="28"/>
      <c r="AJ42" s="44" t="s">
        <v>261</v>
      </c>
      <c r="AK42" s="44" t="s">
        <v>80</v>
      </c>
      <c r="AL42" s="145"/>
      <c r="AM42" s="145"/>
      <c r="AN42" s="146"/>
      <c r="AO42" s="20"/>
      <c r="AP42" s="20"/>
      <c r="AQ42" s="88"/>
      <c r="AR42" s="20"/>
      <c r="AS42" s="20"/>
      <c r="AT42" s="145"/>
      <c r="AU42" s="26">
        <v>1615.6837500000001</v>
      </c>
      <c r="AV42" s="20"/>
      <c r="AW42" s="20"/>
      <c r="AX42" s="80"/>
    </row>
    <row r="43" spans="1:50" s="20" customFormat="1">
      <c r="A43" s="43" t="s">
        <v>137</v>
      </c>
      <c r="B43" s="44" t="s">
        <v>530</v>
      </c>
      <c r="C43" s="47" t="s">
        <v>132</v>
      </c>
      <c r="D43" s="14">
        <v>446.59680000000003</v>
      </c>
      <c r="E43" s="14">
        <v>446.59680000000003</v>
      </c>
      <c r="F43" s="44" t="s">
        <v>298</v>
      </c>
      <c r="G43" s="44" t="s">
        <v>221</v>
      </c>
      <c r="H43" s="44"/>
      <c r="I43" s="56" t="s">
        <v>769</v>
      </c>
      <c r="J43" s="144" t="s">
        <v>781</v>
      </c>
      <c r="K43" s="32" t="s">
        <v>298</v>
      </c>
      <c r="L43" s="32" t="s">
        <v>298</v>
      </c>
      <c r="M43" s="32" t="s">
        <v>298</v>
      </c>
      <c r="N43" s="27"/>
      <c r="O43" s="28"/>
      <c r="P43" s="27">
        <v>60</v>
      </c>
      <c r="Q43" s="28"/>
      <c r="R43" s="27"/>
      <c r="S43" s="28"/>
      <c r="T43" s="27">
        <v>60</v>
      </c>
      <c r="U43" s="28"/>
      <c r="V43" s="141"/>
      <c r="W43" s="28"/>
      <c r="X43" s="141"/>
      <c r="Y43" s="28"/>
      <c r="Z43" s="141"/>
      <c r="AA43" s="28"/>
      <c r="AB43" s="141"/>
      <c r="AC43" s="28"/>
      <c r="AD43" s="141"/>
      <c r="AE43" s="28"/>
      <c r="AF43" s="141"/>
      <c r="AG43" s="28"/>
      <c r="AH43" s="141"/>
      <c r="AI43" s="28"/>
      <c r="AJ43" s="44" t="s">
        <v>79</v>
      </c>
      <c r="AK43" s="44" t="s">
        <v>207</v>
      </c>
      <c r="AL43" s="145"/>
      <c r="AM43" s="145"/>
      <c r="AN43" s="145"/>
      <c r="AO43" s="10"/>
      <c r="AP43" s="10"/>
      <c r="AQ43" s="88"/>
      <c r="AR43" s="10"/>
      <c r="AS43" s="10"/>
      <c r="AT43" s="145"/>
      <c r="AU43" s="196"/>
      <c r="AV43" s="10"/>
      <c r="AW43" s="10"/>
      <c r="AX43" s="10"/>
    </row>
    <row r="44" spans="1:50" s="20" customFormat="1">
      <c r="A44" s="43" t="s">
        <v>137</v>
      </c>
      <c r="B44" s="44" t="s">
        <v>530</v>
      </c>
      <c r="C44" s="47" t="s">
        <v>132</v>
      </c>
      <c r="D44" s="14">
        <v>446.59680000000003</v>
      </c>
      <c r="E44" s="14">
        <v>446.59680000000003</v>
      </c>
      <c r="F44" s="44" t="s">
        <v>71</v>
      </c>
      <c r="G44" s="46" t="s">
        <v>73</v>
      </c>
      <c r="H44" s="44" t="s">
        <v>72</v>
      </c>
      <c r="I44" s="56" t="s">
        <v>591</v>
      </c>
      <c r="J44" s="144" t="s">
        <v>639</v>
      </c>
      <c r="K44" s="56" t="s">
        <v>109</v>
      </c>
      <c r="L44" s="56" t="s">
        <v>109</v>
      </c>
      <c r="M44" s="56" t="s">
        <v>109</v>
      </c>
      <c r="N44" s="49">
        <v>77.999478260869566</v>
      </c>
      <c r="O44" s="28">
        <v>0.83</v>
      </c>
      <c r="P44" s="49">
        <v>0</v>
      </c>
      <c r="Q44" s="114"/>
      <c r="R44" s="49">
        <v>77.999478260869566</v>
      </c>
      <c r="S44" s="28">
        <v>0.83</v>
      </c>
      <c r="T44" s="49">
        <v>0</v>
      </c>
      <c r="U44" s="28"/>
      <c r="V44" s="49">
        <v>0</v>
      </c>
      <c r="W44" s="28"/>
      <c r="X44" s="49">
        <v>77.999478260869566</v>
      </c>
      <c r="Y44" s="28">
        <v>0.83</v>
      </c>
      <c r="Z44" s="49">
        <v>0</v>
      </c>
      <c r="AA44" s="28"/>
      <c r="AB44" s="49">
        <v>77.999478260869566</v>
      </c>
      <c r="AC44" s="28">
        <v>0.83</v>
      </c>
      <c r="AD44" s="49">
        <v>0</v>
      </c>
      <c r="AE44" s="28"/>
      <c r="AF44" s="49">
        <v>77.999478260869566</v>
      </c>
      <c r="AG44" s="28">
        <v>0.83</v>
      </c>
      <c r="AH44" s="49">
        <v>0</v>
      </c>
      <c r="AI44" s="28"/>
      <c r="AJ44" s="44" t="s">
        <v>79</v>
      </c>
      <c r="AK44" s="44" t="s">
        <v>80</v>
      </c>
      <c r="AL44" s="145"/>
      <c r="AM44" s="145" t="s">
        <v>593</v>
      </c>
      <c r="AN44" s="146" t="s">
        <v>617</v>
      </c>
      <c r="AQ44" s="88"/>
      <c r="AT44" s="145" t="s">
        <v>596</v>
      </c>
      <c r="AU44" s="26">
        <v>13653.499999999998</v>
      </c>
      <c r="AV44" s="50" t="s">
        <v>136</v>
      </c>
      <c r="AW44" s="52"/>
      <c r="AX44" s="52"/>
    </row>
    <row r="45" spans="1:50" s="20" customFormat="1">
      <c r="A45" s="43" t="s">
        <v>137</v>
      </c>
      <c r="B45" s="11" t="s">
        <v>68</v>
      </c>
      <c r="C45" s="47" t="s">
        <v>132</v>
      </c>
      <c r="D45" s="14">
        <v>446.59680000000003</v>
      </c>
      <c r="E45" s="14">
        <v>446.59680000000003</v>
      </c>
      <c r="F45" s="11" t="s">
        <v>71</v>
      </c>
      <c r="G45" s="16" t="s">
        <v>73</v>
      </c>
      <c r="H45" s="16" t="s">
        <v>72</v>
      </c>
      <c r="I45" s="18" t="s">
        <v>108</v>
      </c>
      <c r="J45" s="17" t="s">
        <v>109</v>
      </c>
      <c r="K45" s="12" t="s">
        <v>76</v>
      </c>
      <c r="L45" s="12" t="s">
        <v>77</v>
      </c>
      <c r="M45" s="12" t="s">
        <v>110</v>
      </c>
      <c r="N45" s="49">
        <v>117.78260869565217</v>
      </c>
      <c r="O45" s="25">
        <v>1.63</v>
      </c>
      <c r="P45" s="49">
        <v>0</v>
      </c>
      <c r="Q45" s="26"/>
      <c r="R45" s="49">
        <v>47.11304347826087</v>
      </c>
      <c r="S45" s="26">
        <v>0.65</v>
      </c>
      <c r="T45" s="49">
        <v>0</v>
      </c>
      <c r="U45" s="26"/>
      <c r="V45" s="49">
        <v>0</v>
      </c>
      <c r="W45" s="26"/>
      <c r="X45" s="49">
        <v>58.891304347826086</v>
      </c>
      <c r="Y45" s="26">
        <v>0.81</v>
      </c>
      <c r="Z45" s="49">
        <v>0</v>
      </c>
      <c r="AA45" s="26"/>
      <c r="AB45" s="49">
        <v>41.223913043478255</v>
      </c>
      <c r="AC45" s="26">
        <v>0.56999999999999995</v>
      </c>
      <c r="AD45" s="49">
        <v>0</v>
      </c>
      <c r="AE45" s="26"/>
      <c r="AF45" s="49">
        <v>41.223913043478255</v>
      </c>
      <c r="AG45" s="26">
        <v>0.56999999999999995</v>
      </c>
      <c r="AH45" s="49">
        <v>0</v>
      </c>
      <c r="AI45" s="26"/>
      <c r="AJ45" s="29" t="s">
        <v>79</v>
      </c>
      <c r="AK45" s="11" t="s">
        <v>80</v>
      </c>
      <c r="AL45" s="18"/>
      <c r="AM45" s="11"/>
      <c r="AN45" s="11"/>
      <c r="AO45" s="21" t="s">
        <v>112</v>
      </c>
      <c r="AP45" s="21"/>
      <c r="AQ45" s="30">
        <v>4.2300000000000004</v>
      </c>
      <c r="AR45" s="31"/>
      <c r="AS45" s="23" t="s">
        <v>112</v>
      </c>
      <c r="AT45" s="21" t="s">
        <v>128</v>
      </c>
      <c r="AU45" s="26">
        <v>13916.699999999999</v>
      </c>
      <c r="AV45" s="50" t="s">
        <v>136</v>
      </c>
      <c r="AW45" s="10"/>
      <c r="AX45" s="21"/>
    </row>
    <row r="46" spans="1:50" s="20" customFormat="1">
      <c r="A46" s="20" t="s">
        <v>397</v>
      </c>
      <c r="B46" s="44" t="s">
        <v>530</v>
      </c>
      <c r="C46" s="47" t="s">
        <v>132</v>
      </c>
      <c r="D46" s="14">
        <v>5.8406400000000005</v>
      </c>
      <c r="E46" s="14">
        <v>5.8406400000000005</v>
      </c>
      <c r="F46" s="44" t="s">
        <v>298</v>
      </c>
      <c r="G46" s="44" t="s">
        <v>221</v>
      </c>
      <c r="H46" s="44"/>
      <c r="I46" s="56" t="s">
        <v>769</v>
      </c>
      <c r="J46" s="144" t="s">
        <v>782</v>
      </c>
      <c r="K46" s="32" t="s">
        <v>298</v>
      </c>
      <c r="L46" s="32" t="s">
        <v>298</v>
      </c>
      <c r="M46" s="32" t="s">
        <v>298</v>
      </c>
      <c r="N46" s="27">
        <v>60</v>
      </c>
      <c r="O46" s="28"/>
      <c r="P46" s="27"/>
      <c r="Q46" s="28"/>
      <c r="R46" s="27">
        <v>60</v>
      </c>
      <c r="S46" s="28"/>
      <c r="T46" s="27"/>
      <c r="U46" s="28"/>
      <c r="V46" s="141"/>
      <c r="W46" s="28"/>
      <c r="X46" s="141"/>
      <c r="Y46" s="28"/>
      <c r="Z46" s="141"/>
      <c r="AA46" s="28"/>
      <c r="AB46" s="141"/>
      <c r="AC46" s="28"/>
      <c r="AD46" s="141"/>
      <c r="AE46" s="28"/>
      <c r="AF46" s="141"/>
      <c r="AG46" s="28"/>
      <c r="AH46" s="141"/>
      <c r="AI46" s="28"/>
      <c r="AJ46" s="44" t="s">
        <v>79</v>
      </c>
      <c r="AK46" s="44" t="s">
        <v>207</v>
      </c>
      <c r="AL46" s="145"/>
      <c r="AM46" s="145"/>
      <c r="AN46" s="145"/>
      <c r="AO46" s="10"/>
      <c r="AP46" s="10"/>
      <c r="AQ46" s="88"/>
      <c r="AR46" s="10"/>
      <c r="AS46" s="10"/>
      <c r="AT46" s="145"/>
      <c r="AU46" s="196"/>
      <c r="AV46" s="10"/>
      <c r="AW46" s="10"/>
      <c r="AX46" s="52"/>
    </row>
    <row r="47" spans="1:50" s="20" customFormat="1">
      <c r="A47" s="20" t="s">
        <v>397</v>
      </c>
      <c r="B47" s="55" t="s">
        <v>322</v>
      </c>
      <c r="C47" s="47" t="s">
        <v>132</v>
      </c>
      <c r="D47" s="14">
        <v>5.8406400000000005</v>
      </c>
      <c r="E47" s="14">
        <v>5.8406400000000005</v>
      </c>
      <c r="F47" s="44" t="s">
        <v>203</v>
      </c>
      <c r="G47" s="46" t="s">
        <v>73</v>
      </c>
      <c r="H47" s="44" t="s">
        <v>72</v>
      </c>
      <c r="I47" s="56" t="s">
        <v>398</v>
      </c>
      <c r="J47" s="56"/>
      <c r="K47" s="19" t="s">
        <v>76</v>
      </c>
      <c r="L47" s="19" t="s">
        <v>77</v>
      </c>
      <c r="M47" s="18" t="s">
        <v>110</v>
      </c>
      <c r="N47" s="49">
        <v>41.529353598462102</v>
      </c>
      <c r="O47" s="28">
        <v>2.4319356001441791E-2</v>
      </c>
      <c r="P47" s="49">
        <v>0</v>
      </c>
      <c r="Q47" s="28">
        <v>0</v>
      </c>
      <c r="R47" s="49">
        <v>0</v>
      </c>
      <c r="S47" s="28">
        <v>0</v>
      </c>
      <c r="T47" s="49">
        <v>41.529353598462102</v>
      </c>
      <c r="U47" s="28">
        <v>2.4319356001441791E-2</v>
      </c>
      <c r="V47" s="49">
        <v>0</v>
      </c>
      <c r="W47" s="28">
        <v>0</v>
      </c>
      <c r="X47" s="49">
        <v>0</v>
      </c>
      <c r="Y47" s="28">
        <v>0</v>
      </c>
      <c r="Z47" s="49">
        <v>41.529353598462102</v>
      </c>
      <c r="AA47" s="28">
        <v>2.4319356001441791E-2</v>
      </c>
      <c r="AB47" s="49">
        <v>0</v>
      </c>
      <c r="AC47" s="28">
        <v>0</v>
      </c>
      <c r="AD47" s="49">
        <v>0</v>
      </c>
      <c r="AE47" s="28">
        <v>0</v>
      </c>
      <c r="AF47" s="49">
        <v>0</v>
      </c>
      <c r="AG47" s="28">
        <v>0</v>
      </c>
      <c r="AH47" s="49">
        <v>13.843117866154035</v>
      </c>
      <c r="AI47" s="28">
        <v>8.1064520004805983E-3</v>
      </c>
      <c r="AJ47" s="44" t="s">
        <v>79</v>
      </c>
      <c r="AK47" s="44" t="s">
        <v>80</v>
      </c>
      <c r="AL47" s="43" t="s">
        <v>112</v>
      </c>
      <c r="AM47" s="43" t="s">
        <v>330</v>
      </c>
      <c r="AN47" s="82">
        <v>0.3212352</v>
      </c>
      <c r="AO47" s="21"/>
      <c r="AP47" s="41"/>
      <c r="AQ47" s="87"/>
      <c r="AR47" s="41"/>
      <c r="AS47" s="41"/>
      <c r="AT47" s="20" t="s">
        <v>400</v>
      </c>
      <c r="AU47" s="26">
        <v>266.70227081581169</v>
      </c>
      <c r="AV47" s="50" t="s">
        <v>401</v>
      </c>
      <c r="AW47" s="21"/>
      <c r="AX47" s="10"/>
    </row>
    <row r="48" spans="1:50" s="20" customFormat="1">
      <c r="A48" s="20" t="s">
        <v>397</v>
      </c>
      <c r="B48" s="44" t="s">
        <v>530</v>
      </c>
      <c r="C48" s="47" t="s">
        <v>132</v>
      </c>
      <c r="D48" s="14">
        <v>5.8406400000000005</v>
      </c>
      <c r="E48" s="14">
        <v>5.8406400000000005</v>
      </c>
      <c r="F48" s="44" t="s">
        <v>71</v>
      </c>
      <c r="G48" s="46" t="s">
        <v>73</v>
      </c>
      <c r="H48" s="44" t="s">
        <v>72</v>
      </c>
      <c r="I48" s="56" t="s">
        <v>591</v>
      </c>
      <c r="J48" s="144" t="s">
        <v>640</v>
      </c>
      <c r="K48" s="56" t="s">
        <v>109</v>
      </c>
      <c r="L48" s="56" t="s">
        <v>109</v>
      </c>
      <c r="M48" s="56" t="s">
        <v>109</v>
      </c>
      <c r="N48" s="49">
        <v>116.27663342544753</v>
      </c>
      <c r="O48" s="28">
        <v>6.5680643998558205E-2</v>
      </c>
      <c r="P48" s="49">
        <v>0</v>
      </c>
      <c r="Q48" s="28"/>
      <c r="R48" s="49">
        <v>0</v>
      </c>
      <c r="S48" s="28"/>
      <c r="T48" s="49">
        <v>116.27663342544753</v>
      </c>
      <c r="U48" s="28">
        <v>6.5680643998558205E-2</v>
      </c>
      <c r="V48" s="49">
        <v>0</v>
      </c>
      <c r="W48" s="28"/>
      <c r="X48" s="49">
        <v>0</v>
      </c>
      <c r="Y48" s="28"/>
      <c r="Z48" s="49">
        <v>116.27663342544753</v>
      </c>
      <c r="AA48" s="28">
        <v>6.5680643998558205E-2</v>
      </c>
      <c r="AB48" s="49">
        <v>0</v>
      </c>
      <c r="AC48" s="28"/>
      <c r="AD48" s="49">
        <v>0</v>
      </c>
      <c r="AE48" s="28"/>
      <c r="AF48" s="49">
        <v>0</v>
      </c>
      <c r="AG48" s="28"/>
      <c r="AH48" s="49">
        <v>38.758877808482509</v>
      </c>
      <c r="AI48" s="28">
        <v>2.1893547999519404E-2</v>
      </c>
      <c r="AJ48" s="44" t="s">
        <v>79</v>
      </c>
      <c r="AK48" s="44" t="s">
        <v>80</v>
      </c>
      <c r="AL48" s="145"/>
      <c r="AM48" s="145" t="s">
        <v>593</v>
      </c>
      <c r="AN48" s="146">
        <v>0.308</v>
      </c>
      <c r="AQ48" s="88"/>
      <c r="AT48" s="145" t="s">
        <v>598</v>
      </c>
      <c r="AU48" s="26">
        <v>720.29772918418826</v>
      </c>
      <c r="AV48" s="50" t="s">
        <v>401</v>
      </c>
      <c r="AW48" s="10"/>
      <c r="AX48" s="10"/>
    </row>
    <row r="49" spans="1:75" s="20" customFormat="1">
      <c r="A49" s="20" t="s">
        <v>321</v>
      </c>
      <c r="B49" s="44" t="s">
        <v>530</v>
      </c>
      <c r="C49" s="47" t="s">
        <v>132</v>
      </c>
      <c r="D49" s="14">
        <v>61.775999999999996</v>
      </c>
      <c r="E49" s="14">
        <v>77.168000000000006</v>
      </c>
      <c r="F49" s="44" t="s">
        <v>298</v>
      </c>
      <c r="G49" s="44" t="s">
        <v>221</v>
      </c>
      <c r="H49" s="44"/>
      <c r="I49" s="56" t="s">
        <v>769</v>
      </c>
      <c r="J49" s="20" t="s">
        <v>783</v>
      </c>
      <c r="K49" s="32" t="s">
        <v>298</v>
      </c>
      <c r="L49" s="32" t="s">
        <v>298</v>
      </c>
      <c r="M49" s="32" t="s">
        <v>298</v>
      </c>
      <c r="N49" s="77">
        <v>78.867000000000004</v>
      </c>
      <c r="O49" s="28"/>
      <c r="P49" s="77"/>
      <c r="Q49" s="28"/>
      <c r="R49" s="77">
        <v>78.867000000000004</v>
      </c>
      <c r="S49" s="28"/>
      <c r="T49" s="77"/>
      <c r="U49" s="28"/>
      <c r="V49" s="220"/>
      <c r="W49" s="28"/>
      <c r="X49" s="220"/>
      <c r="Y49" s="28"/>
      <c r="Z49" s="220"/>
      <c r="AA49" s="28"/>
      <c r="AB49" s="220"/>
      <c r="AC49" s="28"/>
      <c r="AD49" s="220"/>
      <c r="AE49" s="28"/>
      <c r="AF49" s="220"/>
      <c r="AG49" s="28"/>
      <c r="AH49" s="220"/>
      <c r="AI49" s="28"/>
      <c r="AJ49" s="44" t="s">
        <v>79</v>
      </c>
      <c r="AK49" s="44" t="s">
        <v>207</v>
      </c>
      <c r="AL49" s="145"/>
      <c r="AM49" s="145"/>
      <c r="AN49" s="145"/>
      <c r="AO49" s="10"/>
      <c r="AP49" s="10"/>
      <c r="AQ49" s="88"/>
      <c r="AR49" s="10"/>
      <c r="AS49" s="10"/>
      <c r="AT49" s="145"/>
      <c r="AU49" s="196"/>
      <c r="AV49" s="76" t="s">
        <v>301</v>
      </c>
      <c r="AW49" s="10"/>
      <c r="AX49" s="21"/>
    </row>
    <row r="50" spans="1:75" s="20" customFormat="1">
      <c r="A50" s="20" t="s">
        <v>321</v>
      </c>
      <c r="B50" s="16" t="s">
        <v>464</v>
      </c>
      <c r="C50" s="47" t="s">
        <v>132</v>
      </c>
      <c r="D50" s="14">
        <v>61.775999999999996</v>
      </c>
      <c r="E50" s="14">
        <v>77.168000000000006</v>
      </c>
      <c r="F50" s="16" t="s">
        <v>203</v>
      </c>
      <c r="G50" s="16" t="s">
        <v>73</v>
      </c>
      <c r="H50" s="16" t="s">
        <v>72</v>
      </c>
      <c r="I50" s="32" t="s">
        <v>111</v>
      </c>
      <c r="J50" s="32"/>
      <c r="K50" s="32" t="s">
        <v>76</v>
      </c>
      <c r="L50" s="12" t="s">
        <v>77</v>
      </c>
      <c r="M50" s="18" t="s">
        <v>110</v>
      </c>
      <c r="N50" s="49">
        <v>79.845987337432291</v>
      </c>
      <c r="O50" s="25">
        <v>0.86529006882989201</v>
      </c>
      <c r="P50" s="49">
        <v>1.0275175424482174E-2</v>
      </c>
      <c r="Q50" s="25">
        <v>1.1135196077813711E-4</v>
      </c>
      <c r="R50" s="49">
        <v>109.78823258896941</v>
      </c>
      <c r="S50" s="25">
        <v>1.1897738446411013</v>
      </c>
      <c r="T50" s="49">
        <v>0</v>
      </c>
      <c r="U50" s="25"/>
      <c r="V50" s="49">
        <v>94.817109963200849</v>
      </c>
      <c r="W50" s="25">
        <v>1.0275319567354968</v>
      </c>
      <c r="X50" s="49">
        <v>0</v>
      </c>
      <c r="Y50" s="26"/>
      <c r="Z50" s="49">
        <v>0</v>
      </c>
      <c r="AA50" s="26"/>
      <c r="AB50" s="49">
        <v>0</v>
      </c>
      <c r="AC50" s="26"/>
      <c r="AD50" s="49">
        <v>31.938394934972923</v>
      </c>
      <c r="AE50" s="25">
        <v>0.34611602753195675</v>
      </c>
      <c r="AF50" s="49">
        <v>0</v>
      </c>
      <c r="AG50" s="26"/>
      <c r="AH50" s="49">
        <v>0</v>
      </c>
      <c r="AI50" s="26"/>
      <c r="AJ50" s="11" t="s">
        <v>79</v>
      </c>
      <c r="AK50" s="11" t="s">
        <v>80</v>
      </c>
      <c r="AL50" s="21"/>
      <c r="AM50" s="21"/>
      <c r="AN50" s="21"/>
      <c r="AO50" s="115"/>
      <c r="AP50" s="12"/>
      <c r="AQ50" s="88"/>
      <c r="AR50" s="115"/>
      <c r="AT50" s="21"/>
      <c r="AU50" s="26">
        <v>11280.82849151045</v>
      </c>
      <c r="AV50" s="50" t="s">
        <v>133</v>
      </c>
      <c r="AW50" s="21"/>
      <c r="AX50" s="10"/>
    </row>
    <row r="51" spans="1:75" s="20" customFormat="1">
      <c r="A51" s="20" t="s">
        <v>321</v>
      </c>
      <c r="B51" s="55" t="s">
        <v>322</v>
      </c>
      <c r="C51" s="47" t="s">
        <v>132</v>
      </c>
      <c r="D51" s="14">
        <v>61.775999999999996</v>
      </c>
      <c r="E51" s="14">
        <v>77.168000000000006</v>
      </c>
      <c r="F51" s="44" t="s">
        <v>203</v>
      </c>
      <c r="G51" s="46" t="s">
        <v>73</v>
      </c>
      <c r="H51" s="11" t="s">
        <v>170</v>
      </c>
      <c r="I51" s="56" t="s">
        <v>324</v>
      </c>
      <c r="J51" s="56"/>
      <c r="K51" s="19" t="s">
        <v>76</v>
      </c>
      <c r="L51" s="19" t="s">
        <v>173</v>
      </c>
      <c r="M51" s="83" t="s">
        <v>179</v>
      </c>
      <c r="N51" s="23">
        <v>209</v>
      </c>
      <c r="O51" s="28">
        <v>2.3489144316730521</v>
      </c>
      <c r="P51" s="23">
        <v>0</v>
      </c>
      <c r="Q51" s="28">
        <v>0</v>
      </c>
      <c r="R51" s="23">
        <v>0</v>
      </c>
      <c r="S51" s="28">
        <v>0</v>
      </c>
      <c r="T51" s="23">
        <v>0</v>
      </c>
      <c r="U51" s="28">
        <v>0</v>
      </c>
      <c r="V51" s="23">
        <v>300</v>
      </c>
      <c r="W51" s="28">
        <v>3.3716475095785441</v>
      </c>
      <c r="X51" s="23">
        <v>200</v>
      </c>
      <c r="Y51" s="28">
        <v>2.2477650063856962</v>
      </c>
      <c r="Z51" s="23">
        <v>0</v>
      </c>
      <c r="AA51" s="85">
        <v>0</v>
      </c>
      <c r="AB51" s="23">
        <v>0</v>
      </c>
      <c r="AC51" s="85">
        <v>0</v>
      </c>
      <c r="AD51" s="23">
        <v>0</v>
      </c>
      <c r="AE51" s="28">
        <v>0</v>
      </c>
      <c r="AF51" s="23">
        <v>0</v>
      </c>
      <c r="AG51" s="85">
        <v>0</v>
      </c>
      <c r="AH51" s="23">
        <v>0</v>
      </c>
      <c r="AI51" s="85">
        <v>0</v>
      </c>
      <c r="AJ51" s="44" t="s">
        <v>79</v>
      </c>
      <c r="AK51" s="44" t="s">
        <v>80</v>
      </c>
      <c r="AL51" s="43" t="s">
        <v>112</v>
      </c>
      <c r="AM51" s="43"/>
      <c r="AN51" s="82" t="s">
        <v>325</v>
      </c>
      <c r="AO51" s="21"/>
      <c r="AP51" s="41"/>
      <c r="AQ51" s="87"/>
      <c r="AR51" s="41"/>
      <c r="AS51" s="41"/>
      <c r="AT51" s="20" t="s">
        <v>327</v>
      </c>
      <c r="AU51" s="26">
        <v>0</v>
      </c>
      <c r="AV51" s="41"/>
      <c r="AW51" s="10"/>
      <c r="AX51" s="10"/>
    </row>
    <row r="52" spans="1:75" s="20" customFormat="1">
      <c r="A52" s="20" t="s">
        <v>321</v>
      </c>
      <c r="B52" s="16" t="s">
        <v>464</v>
      </c>
      <c r="C52" s="47" t="s">
        <v>132</v>
      </c>
      <c r="D52" s="14">
        <v>61.775999999999996</v>
      </c>
      <c r="E52" s="14">
        <v>77.168000000000006</v>
      </c>
      <c r="F52" s="16" t="s">
        <v>203</v>
      </c>
      <c r="G52" s="16" t="s">
        <v>73</v>
      </c>
      <c r="H52" s="69" t="s">
        <v>170</v>
      </c>
      <c r="I52" s="32" t="s">
        <v>467</v>
      </c>
      <c r="J52" s="32" t="s">
        <v>469</v>
      </c>
      <c r="K52" s="19" t="s">
        <v>76</v>
      </c>
      <c r="L52" s="19" t="s">
        <v>173</v>
      </c>
      <c r="M52" s="83" t="s">
        <v>179</v>
      </c>
      <c r="N52" s="39">
        <v>0</v>
      </c>
      <c r="O52" s="25">
        <v>0</v>
      </c>
      <c r="P52" s="39">
        <v>50.27</v>
      </c>
      <c r="Q52" s="25">
        <v>0.5</v>
      </c>
      <c r="R52" s="39">
        <v>0</v>
      </c>
      <c r="S52" s="25">
        <v>0</v>
      </c>
      <c r="T52" s="39">
        <v>0</v>
      </c>
      <c r="U52" s="25">
        <v>0</v>
      </c>
      <c r="V52" s="39">
        <v>0</v>
      </c>
      <c r="W52" s="25"/>
      <c r="X52" s="39">
        <v>0</v>
      </c>
      <c r="Y52" s="102"/>
      <c r="Z52" s="39">
        <v>0</v>
      </c>
      <c r="AA52" s="102"/>
      <c r="AB52" s="39">
        <v>0</v>
      </c>
      <c r="AC52" s="102"/>
      <c r="AD52" s="39">
        <v>0</v>
      </c>
      <c r="AE52" s="25"/>
      <c r="AF52" s="39">
        <v>0</v>
      </c>
      <c r="AG52" s="102"/>
      <c r="AH52" s="39">
        <v>0</v>
      </c>
      <c r="AI52" s="102"/>
      <c r="AJ52" s="11" t="s">
        <v>79</v>
      </c>
      <c r="AK52" s="16" t="s">
        <v>80</v>
      </c>
      <c r="AL52" s="21"/>
      <c r="AM52" s="21"/>
      <c r="AN52" s="21"/>
      <c r="AP52" s="12"/>
      <c r="AQ52" s="88"/>
      <c r="AR52" s="115"/>
      <c r="AT52" s="21"/>
      <c r="AU52" s="26">
        <v>0</v>
      </c>
      <c r="AV52" s="21" t="s">
        <v>104</v>
      </c>
      <c r="AW52" s="10"/>
      <c r="AX52" s="10"/>
    </row>
    <row r="53" spans="1:75" s="20" customFormat="1">
      <c r="A53" s="21" t="s">
        <v>138</v>
      </c>
      <c r="B53" s="11" t="s">
        <v>68</v>
      </c>
      <c r="C53" s="47" t="s">
        <v>132</v>
      </c>
      <c r="D53" s="14">
        <v>57.959199999999996</v>
      </c>
      <c r="E53" s="14">
        <v>86.039199999999994</v>
      </c>
      <c r="F53" s="11" t="s">
        <v>298</v>
      </c>
      <c r="G53" s="11" t="s">
        <v>221</v>
      </c>
      <c r="H53" s="11"/>
      <c r="I53" s="18" t="s">
        <v>221</v>
      </c>
      <c r="J53" s="18" t="s">
        <v>299</v>
      </c>
      <c r="K53" s="32" t="s">
        <v>298</v>
      </c>
      <c r="L53" s="32" t="s">
        <v>298</v>
      </c>
      <c r="M53" s="32" t="s">
        <v>298</v>
      </c>
      <c r="N53" s="77">
        <v>102.483</v>
      </c>
      <c r="O53" s="25"/>
      <c r="P53" s="77"/>
      <c r="Q53" s="26"/>
      <c r="R53" s="77">
        <v>102.483</v>
      </c>
      <c r="S53" s="26"/>
      <c r="T53" s="77"/>
      <c r="U53" s="26"/>
      <c r="V53" s="220"/>
      <c r="W53" s="26"/>
      <c r="X53" s="220"/>
      <c r="Y53" s="26"/>
      <c r="Z53" s="220"/>
      <c r="AA53" s="26"/>
      <c r="AB53" s="220"/>
      <c r="AC53" s="26"/>
      <c r="AD53" s="220"/>
      <c r="AE53" s="26"/>
      <c r="AF53" s="220"/>
      <c r="AG53" s="26"/>
      <c r="AH53" s="220"/>
      <c r="AI53" s="26"/>
      <c r="AJ53" s="29" t="s">
        <v>79</v>
      </c>
      <c r="AK53" s="11" t="s">
        <v>207</v>
      </c>
      <c r="AL53" s="18"/>
      <c r="AM53" s="21" t="s">
        <v>81</v>
      </c>
      <c r="AN53" s="21"/>
      <c r="AO53" s="21" t="s">
        <v>112</v>
      </c>
      <c r="AP53" s="21"/>
      <c r="AQ53" s="30">
        <v>0</v>
      </c>
      <c r="AR53" s="31"/>
      <c r="AS53" s="23">
        <v>0</v>
      </c>
      <c r="AT53" s="21"/>
      <c r="AU53" s="36"/>
      <c r="AV53" s="76" t="s">
        <v>301</v>
      </c>
      <c r="AW53" s="10"/>
      <c r="AX53" s="10"/>
    </row>
    <row r="54" spans="1:75" s="20" customFormat="1">
      <c r="A54" s="21" t="s">
        <v>138</v>
      </c>
      <c r="B54" s="11" t="s">
        <v>68</v>
      </c>
      <c r="C54" s="47" t="s">
        <v>132</v>
      </c>
      <c r="D54" s="14">
        <v>57.959199999999996</v>
      </c>
      <c r="E54" s="14">
        <v>86.039199999999994</v>
      </c>
      <c r="F54" s="11" t="s">
        <v>71</v>
      </c>
      <c r="G54" s="16" t="s">
        <v>73</v>
      </c>
      <c r="H54" s="16" t="s">
        <v>72</v>
      </c>
      <c r="I54" s="18" t="s">
        <v>108</v>
      </c>
      <c r="J54" s="18" t="s">
        <v>139</v>
      </c>
      <c r="K54" s="12" t="s">
        <v>76</v>
      </c>
      <c r="L54" s="12" t="s">
        <v>77</v>
      </c>
      <c r="M54" s="12" t="s">
        <v>110</v>
      </c>
      <c r="N54" s="49">
        <v>0</v>
      </c>
      <c r="O54" s="25"/>
      <c r="P54" s="49">
        <v>47.96</v>
      </c>
      <c r="Q54" s="26">
        <v>0.4</v>
      </c>
      <c r="R54" s="49">
        <v>31.973333333333326</v>
      </c>
      <c r="S54" s="26">
        <v>0.15</v>
      </c>
      <c r="T54" s="49">
        <v>15.986666666666663</v>
      </c>
      <c r="U54" s="26">
        <v>0.05</v>
      </c>
      <c r="V54" s="49">
        <v>0</v>
      </c>
      <c r="W54" s="26"/>
      <c r="X54" s="49">
        <v>0</v>
      </c>
      <c r="Y54" s="26"/>
      <c r="Z54" s="49">
        <v>0</v>
      </c>
      <c r="AA54" s="26"/>
      <c r="AB54" s="49">
        <v>0</v>
      </c>
      <c r="AC54" s="26"/>
      <c r="AD54" s="49">
        <v>0</v>
      </c>
      <c r="AE54" s="26"/>
      <c r="AF54" s="49">
        <v>0</v>
      </c>
      <c r="AG54" s="26"/>
      <c r="AH54" s="49">
        <v>0</v>
      </c>
      <c r="AI54" s="26"/>
      <c r="AJ54" s="29" t="s">
        <v>79</v>
      </c>
      <c r="AK54" s="11" t="s">
        <v>80</v>
      </c>
      <c r="AL54" s="18"/>
      <c r="AM54" s="21" t="s">
        <v>81</v>
      </c>
      <c r="AN54" s="21"/>
      <c r="AO54" s="21" t="s">
        <v>112</v>
      </c>
      <c r="AP54" s="21"/>
      <c r="AQ54" s="30">
        <v>0.6</v>
      </c>
      <c r="AR54" s="31"/>
      <c r="AS54" s="23" t="s">
        <v>112</v>
      </c>
      <c r="AT54" s="21"/>
      <c r="AU54" s="26">
        <v>1974.0000000000002</v>
      </c>
      <c r="AV54" s="50" t="s">
        <v>140</v>
      </c>
      <c r="AW54" s="21"/>
      <c r="AX54" s="10"/>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row>
    <row r="55" spans="1:75" s="20" customFormat="1">
      <c r="A55" s="21" t="s">
        <v>138</v>
      </c>
      <c r="B55" s="11" t="s">
        <v>68</v>
      </c>
      <c r="C55" s="47" t="s">
        <v>132</v>
      </c>
      <c r="D55" s="14">
        <v>57.959199999999996</v>
      </c>
      <c r="E55" s="14">
        <v>86.039199999999994</v>
      </c>
      <c r="F55" s="11" t="s">
        <v>71</v>
      </c>
      <c r="G55" s="16" t="s">
        <v>73</v>
      </c>
      <c r="H55" s="11" t="s">
        <v>170</v>
      </c>
      <c r="I55" s="17" t="s">
        <v>176</v>
      </c>
      <c r="J55" s="18" t="s">
        <v>177</v>
      </c>
      <c r="K55" s="18" t="s">
        <v>178</v>
      </c>
      <c r="L55" s="19" t="s">
        <v>173</v>
      </c>
      <c r="M55" s="19" t="s">
        <v>179</v>
      </c>
      <c r="N55" s="23">
        <v>0</v>
      </c>
      <c r="O55" s="26"/>
      <c r="P55" s="23">
        <v>126.985</v>
      </c>
      <c r="Q55" s="26">
        <v>2</v>
      </c>
      <c r="R55" s="23">
        <v>0</v>
      </c>
      <c r="S55" s="26"/>
      <c r="T55" s="23">
        <v>0</v>
      </c>
      <c r="U55" s="26"/>
      <c r="V55" s="23">
        <v>0</v>
      </c>
      <c r="W55" s="26"/>
      <c r="X55" s="23">
        <v>0</v>
      </c>
      <c r="Y55" s="26"/>
      <c r="Z55" s="23">
        <v>0</v>
      </c>
      <c r="AA55" s="26"/>
      <c r="AB55" s="23">
        <v>0</v>
      </c>
      <c r="AC55" s="26"/>
      <c r="AD55" s="23">
        <v>0</v>
      </c>
      <c r="AE55" s="26"/>
      <c r="AF55" s="23">
        <v>0</v>
      </c>
      <c r="AG55" s="26"/>
      <c r="AH55" s="23">
        <v>0</v>
      </c>
      <c r="AI55" s="26"/>
      <c r="AJ55" s="29" t="s">
        <v>79</v>
      </c>
      <c r="AK55" s="11" t="s">
        <v>80</v>
      </c>
      <c r="AL55" s="18"/>
      <c r="AM55" s="21" t="s">
        <v>81</v>
      </c>
      <c r="AN55" s="21"/>
      <c r="AO55" s="21" t="s">
        <v>180</v>
      </c>
      <c r="AP55" s="21" t="s">
        <v>181</v>
      </c>
      <c r="AQ55" s="30">
        <v>2</v>
      </c>
      <c r="AR55" s="31">
        <v>0.6</v>
      </c>
      <c r="AS55" s="23">
        <v>18.181818181818183</v>
      </c>
      <c r="AT55" s="21"/>
      <c r="AU55" s="26">
        <v>12963.636363636366</v>
      </c>
      <c r="AV55" s="21"/>
      <c r="AW55" s="10"/>
      <c r="AX55" s="10"/>
    </row>
    <row r="56" spans="1:75" s="20" customFormat="1">
      <c r="A56" s="21" t="s">
        <v>138</v>
      </c>
      <c r="B56" s="11" t="s">
        <v>68</v>
      </c>
      <c r="C56" s="47" t="s">
        <v>132</v>
      </c>
      <c r="D56" s="14">
        <v>57.959199999999996</v>
      </c>
      <c r="E56" s="14">
        <v>86.039199999999994</v>
      </c>
      <c r="F56" s="11" t="s">
        <v>209</v>
      </c>
      <c r="G56" s="16" t="s">
        <v>73</v>
      </c>
      <c r="H56" s="11" t="s">
        <v>170</v>
      </c>
      <c r="I56" s="17" t="s">
        <v>176</v>
      </c>
      <c r="J56" s="18" t="s">
        <v>177</v>
      </c>
      <c r="K56" s="53" t="s">
        <v>210</v>
      </c>
      <c r="L56" s="12" t="s">
        <v>211</v>
      </c>
      <c r="M56" s="12" t="s">
        <v>212</v>
      </c>
      <c r="N56" s="23">
        <v>32.25</v>
      </c>
      <c r="O56" s="25"/>
      <c r="P56" s="23">
        <v>0</v>
      </c>
      <c r="Q56" s="26"/>
      <c r="R56" s="23">
        <v>0</v>
      </c>
      <c r="S56" s="26"/>
      <c r="T56" s="23">
        <v>0</v>
      </c>
      <c r="U56" s="26"/>
      <c r="V56" s="23">
        <v>0</v>
      </c>
      <c r="W56" s="26"/>
      <c r="X56" s="23">
        <v>0</v>
      </c>
      <c r="Y56" s="26"/>
      <c r="Z56" s="23">
        <v>0</v>
      </c>
      <c r="AA56" s="26"/>
      <c r="AB56" s="23">
        <v>0</v>
      </c>
      <c r="AC56" s="26"/>
      <c r="AD56" s="23">
        <v>0</v>
      </c>
      <c r="AE56" s="26"/>
      <c r="AF56" s="23">
        <v>0</v>
      </c>
      <c r="AG56" s="26"/>
      <c r="AH56" s="23">
        <v>0</v>
      </c>
      <c r="AI56" s="26"/>
      <c r="AJ56" s="29" t="s">
        <v>79</v>
      </c>
      <c r="AK56" s="11" t="s">
        <v>207</v>
      </c>
      <c r="AL56" s="18"/>
      <c r="AM56" s="21" t="s">
        <v>81</v>
      </c>
      <c r="AN56" s="21"/>
      <c r="AO56" s="21" t="s">
        <v>180</v>
      </c>
      <c r="AP56" s="21"/>
      <c r="AQ56" s="30">
        <v>0</v>
      </c>
      <c r="AR56" s="31"/>
      <c r="AS56" s="23">
        <v>0</v>
      </c>
      <c r="AT56" s="21"/>
      <c r="AU56" s="36"/>
      <c r="AV56" s="21"/>
      <c r="AW56" s="21"/>
      <c r="AX56" s="10"/>
    </row>
    <row r="57" spans="1:75" s="20" customFormat="1">
      <c r="A57" s="20" t="s">
        <v>470</v>
      </c>
      <c r="B57" s="44" t="s">
        <v>530</v>
      </c>
      <c r="C57" s="47" t="s">
        <v>132</v>
      </c>
      <c r="D57" s="14">
        <v>208</v>
      </c>
      <c r="E57" s="14">
        <v>208.10399999999998</v>
      </c>
      <c r="F57" s="44" t="s">
        <v>298</v>
      </c>
      <c r="G57" s="44" t="s">
        <v>221</v>
      </c>
      <c r="H57" s="44"/>
      <c r="I57" s="56" t="s">
        <v>769</v>
      </c>
      <c r="J57" s="144" t="s">
        <v>784</v>
      </c>
      <c r="K57" s="32" t="s">
        <v>298</v>
      </c>
      <c r="L57" s="32" t="s">
        <v>298</v>
      </c>
      <c r="M57" s="32" t="s">
        <v>298</v>
      </c>
      <c r="N57" s="77">
        <v>78.173000000000002</v>
      </c>
      <c r="O57" s="28"/>
      <c r="P57" s="77"/>
      <c r="Q57" s="28"/>
      <c r="R57" s="77">
        <v>78.173000000000002</v>
      </c>
      <c r="S57" s="28"/>
      <c r="T57" s="77"/>
      <c r="U57" s="28"/>
      <c r="V57" s="141"/>
      <c r="W57" s="28"/>
      <c r="X57" s="141"/>
      <c r="Y57" s="28"/>
      <c r="Z57" s="141"/>
      <c r="AA57" s="28"/>
      <c r="AB57" s="141"/>
      <c r="AC57" s="28"/>
      <c r="AD57" s="141"/>
      <c r="AE57" s="28"/>
      <c r="AF57" s="141"/>
      <c r="AG57" s="28"/>
      <c r="AH57" s="141"/>
      <c r="AI57" s="28"/>
      <c r="AJ57" s="44" t="s">
        <v>79</v>
      </c>
      <c r="AK57" s="44" t="s">
        <v>207</v>
      </c>
      <c r="AL57" s="145"/>
      <c r="AM57" s="145"/>
      <c r="AN57" s="145"/>
      <c r="AO57" s="10"/>
      <c r="AP57" s="10"/>
      <c r="AQ57" s="88"/>
      <c r="AR57" s="10"/>
      <c r="AS57" s="10"/>
      <c r="AT57" s="145"/>
      <c r="AU57" s="196"/>
      <c r="AV57" s="76" t="s">
        <v>300</v>
      </c>
      <c r="AW57" s="10"/>
    </row>
    <row r="58" spans="1:75" s="20" customFormat="1" ht="10.5" customHeight="1">
      <c r="A58" s="20" t="s">
        <v>470</v>
      </c>
      <c r="B58" s="16" t="s">
        <v>464</v>
      </c>
      <c r="C58" s="47" t="s">
        <v>132</v>
      </c>
      <c r="D58" s="14">
        <v>208</v>
      </c>
      <c r="E58" s="14">
        <v>208.10399999999998</v>
      </c>
      <c r="F58" s="16" t="s">
        <v>203</v>
      </c>
      <c r="G58" s="16" t="s">
        <v>73</v>
      </c>
      <c r="H58" s="16" t="s">
        <v>72</v>
      </c>
      <c r="I58" s="32" t="s">
        <v>111</v>
      </c>
      <c r="J58" s="32"/>
      <c r="K58" s="32" t="s">
        <v>76</v>
      </c>
      <c r="L58" s="12" t="s">
        <v>77</v>
      </c>
      <c r="M58" s="18" t="s">
        <v>110</v>
      </c>
      <c r="N58" s="49">
        <v>59.886435331230288</v>
      </c>
      <c r="O58" s="25">
        <v>0.64896755162241904</v>
      </c>
      <c r="P58" s="49">
        <v>0</v>
      </c>
      <c r="Q58" s="102"/>
      <c r="R58" s="49">
        <v>79.848580441640379</v>
      </c>
      <c r="S58" s="25">
        <v>0.86529006882989201</v>
      </c>
      <c r="T58" s="49">
        <v>0</v>
      </c>
      <c r="U58" s="28"/>
      <c r="V58" s="49">
        <v>189.64037854889591</v>
      </c>
      <c r="W58" s="25">
        <v>2.0550639134709936</v>
      </c>
      <c r="X58" s="49">
        <v>0</v>
      </c>
      <c r="Y58" s="28"/>
      <c r="Z58" s="49">
        <v>0</v>
      </c>
      <c r="AA58" s="28"/>
      <c r="AB58" s="49">
        <v>0</v>
      </c>
      <c r="AC58" s="28"/>
      <c r="AD58" s="49">
        <v>37.928075709779186</v>
      </c>
      <c r="AE58" s="25">
        <v>0.41101278269419866</v>
      </c>
      <c r="AF58" s="49">
        <v>0</v>
      </c>
      <c r="AG58" s="28"/>
      <c r="AH58" s="49">
        <v>0</v>
      </c>
      <c r="AI58" s="28"/>
      <c r="AJ58" s="11" t="s">
        <v>79</v>
      </c>
      <c r="AK58" s="11" t="s">
        <v>80</v>
      </c>
      <c r="AL58" s="21"/>
      <c r="AM58" s="21"/>
      <c r="AN58" s="21"/>
      <c r="AO58" s="115"/>
      <c r="AP58" s="12"/>
      <c r="AQ58" s="89"/>
      <c r="AR58" s="115"/>
      <c r="AT58" s="21"/>
      <c r="AU58" s="26">
        <v>13095.299901671586</v>
      </c>
      <c r="AV58" s="50" t="s">
        <v>133</v>
      </c>
      <c r="AW58" s="21"/>
    </row>
    <row r="59" spans="1:75" s="20" customFormat="1" ht="12" customHeight="1">
      <c r="A59" s="20" t="s">
        <v>470</v>
      </c>
      <c r="B59" s="16" t="s">
        <v>464</v>
      </c>
      <c r="C59" s="47" t="s">
        <v>132</v>
      </c>
      <c r="D59" s="14">
        <v>208</v>
      </c>
      <c r="E59" s="14">
        <v>208.10399999999998</v>
      </c>
      <c r="F59" s="16" t="s">
        <v>203</v>
      </c>
      <c r="G59" s="16" t="s">
        <v>73</v>
      </c>
      <c r="H59" s="16" t="s">
        <v>72</v>
      </c>
      <c r="I59" s="32" t="s">
        <v>111</v>
      </c>
      <c r="J59" s="32"/>
      <c r="K59" s="32" t="s">
        <v>76</v>
      </c>
      <c r="L59" s="12" t="s">
        <v>77</v>
      </c>
      <c r="M59" s="18" t="s">
        <v>110</v>
      </c>
      <c r="N59" s="49">
        <v>119.77287066246058</v>
      </c>
      <c r="O59" s="25">
        <v>1.2979351032448381</v>
      </c>
      <c r="P59" s="49">
        <v>0</v>
      </c>
      <c r="Q59" s="25"/>
      <c r="R59" s="49">
        <v>119.77287066246058</v>
      </c>
      <c r="S59" s="25">
        <v>1.2979351032448381</v>
      </c>
      <c r="T59" s="49">
        <v>0</v>
      </c>
      <c r="U59" s="28"/>
      <c r="V59" s="49">
        <v>0</v>
      </c>
      <c r="W59" s="28"/>
      <c r="X59" s="49">
        <v>0</v>
      </c>
      <c r="Y59" s="28"/>
      <c r="Z59" s="49">
        <v>0</v>
      </c>
      <c r="AA59" s="28"/>
      <c r="AB59" s="49">
        <v>0</v>
      </c>
      <c r="AC59" s="28"/>
      <c r="AD59" s="49">
        <v>25.950788643533127</v>
      </c>
      <c r="AE59" s="25">
        <v>0.28121927236971489</v>
      </c>
      <c r="AF59" s="49">
        <v>0</v>
      </c>
      <c r="AG59" s="28"/>
      <c r="AH59" s="49">
        <v>0</v>
      </c>
      <c r="AI59" s="28"/>
      <c r="AJ59" s="11" t="s">
        <v>79</v>
      </c>
      <c r="AK59" s="11" t="s">
        <v>80</v>
      </c>
      <c r="AL59" s="21"/>
      <c r="AM59" s="21"/>
      <c r="AN59" s="21"/>
      <c r="AO59" s="12"/>
      <c r="AP59" s="12"/>
      <c r="AQ59" s="116"/>
      <c r="AT59" s="21"/>
      <c r="AU59" s="26">
        <v>9465.624385447396</v>
      </c>
      <c r="AV59" s="50" t="s">
        <v>133</v>
      </c>
      <c r="AW59" s="10"/>
    </row>
    <row r="60" spans="1:75" s="10" customFormat="1">
      <c r="A60" s="43" t="s">
        <v>356</v>
      </c>
      <c r="B60" s="55" t="s">
        <v>322</v>
      </c>
      <c r="C60" s="12" t="s">
        <v>69</v>
      </c>
      <c r="D60" s="14">
        <v>14240.376800000002</v>
      </c>
      <c r="E60" s="14">
        <v>20860.850400000003</v>
      </c>
      <c r="F60" s="44" t="s">
        <v>225</v>
      </c>
      <c r="G60" s="44" t="s">
        <v>232</v>
      </c>
      <c r="H60" s="44"/>
      <c r="I60" s="56" t="s">
        <v>447</v>
      </c>
      <c r="J60" s="56"/>
      <c r="K60" s="12" t="s">
        <v>235</v>
      </c>
      <c r="L60" s="12" t="s">
        <v>236</v>
      </c>
      <c r="M60" s="12" t="s">
        <v>236</v>
      </c>
      <c r="N60" s="23">
        <v>1000</v>
      </c>
      <c r="O60" s="28">
        <v>0</v>
      </c>
      <c r="P60" s="23">
        <v>0</v>
      </c>
      <c r="Q60" s="28">
        <v>0</v>
      </c>
      <c r="R60" s="23">
        <v>0</v>
      </c>
      <c r="S60" s="28">
        <v>0</v>
      </c>
      <c r="T60" s="23">
        <v>0</v>
      </c>
      <c r="U60" s="28">
        <v>0</v>
      </c>
      <c r="V60" s="23">
        <v>0</v>
      </c>
      <c r="W60" s="85">
        <v>0</v>
      </c>
      <c r="X60" s="23">
        <v>0</v>
      </c>
      <c r="Y60" s="85">
        <v>0</v>
      </c>
      <c r="Z60" s="23">
        <v>0</v>
      </c>
      <c r="AA60" s="85">
        <v>0</v>
      </c>
      <c r="AB60" s="23">
        <v>0</v>
      </c>
      <c r="AC60" s="85">
        <v>0</v>
      </c>
      <c r="AD60" s="23">
        <v>0</v>
      </c>
      <c r="AE60" s="85">
        <v>0</v>
      </c>
      <c r="AF60" s="23">
        <v>0</v>
      </c>
      <c r="AG60" s="85">
        <v>0</v>
      </c>
      <c r="AH60" s="23">
        <v>0</v>
      </c>
      <c r="AI60" s="85">
        <v>0</v>
      </c>
      <c r="AJ60" s="44" t="s">
        <v>79</v>
      </c>
      <c r="AK60" s="44" t="s">
        <v>207</v>
      </c>
      <c r="AL60" s="43" t="s">
        <v>112</v>
      </c>
      <c r="AM60" s="43" t="s">
        <v>112</v>
      </c>
      <c r="AN60" s="82" t="s">
        <v>112</v>
      </c>
      <c r="AO60" s="21"/>
      <c r="AP60" s="20"/>
      <c r="AQ60" s="88"/>
      <c r="AR60" s="20"/>
      <c r="AS60" s="20"/>
      <c r="AT60" s="20" t="s">
        <v>112</v>
      </c>
      <c r="AU60" s="28"/>
      <c r="AV60" s="20"/>
      <c r="AW60" s="21"/>
      <c r="AX60" s="20"/>
    </row>
    <row r="61" spans="1:75" s="10" customFormat="1">
      <c r="A61" s="43" t="s">
        <v>356</v>
      </c>
      <c r="B61" s="55" t="s">
        <v>322</v>
      </c>
      <c r="C61" s="12" t="s">
        <v>69</v>
      </c>
      <c r="D61" s="14">
        <v>14240.376800000002</v>
      </c>
      <c r="E61" s="14">
        <v>20860.850400000003</v>
      </c>
      <c r="F61" s="44" t="s">
        <v>298</v>
      </c>
      <c r="G61" s="44" t="s">
        <v>221</v>
      </c>
      <c r="H61" s="44"/>
      <c r="I61" s="56" t="s">
        <v>425</v>
      </c>
      <c r="J61" s="56"/>
      <c r="K61" s="32" t="s">
        <v>298</v>
      </c>
      <c r="L61" s="32" t="s">
        <v>298</v>
      </c>
      <c r="M61" s="32" t="s">
        <v>298</v>
      </c>
      <c r="N61" s="27">
        <v>377.32499999999999</v>
      </c>
      <c r="O61" s="28">
        <v>0</v>
      </c>
      <c r="P61" s="27">
        <v>0</v>
      </c>
      <c r="Q61" s="28">
        <v>0</v>
      </c>
      <c r="R61" s="27">
        <v>377.32499999999999</v>
      </c>
      <c r="S61" s="28">
        <v>0</v>
      </c>
      <c r="T61" s="27">
        <v>0</v>
      </c>
      <c r="U61" s="28">
        <v>0</v>
      </c>
      <c r="V61" s="217"/>
      <c r="W61" s="28">
        <v>0</v>
      </c>
      <c r="X61" s="217"/>
      <c r="Y61" s="28">
        <v>0</v>
      </c>
      <c r="Z61" s="217"/>
      <c r="AA61" s="28">
        <v>0</v>
      </c>
      <c r="AB61" s="217"/>
      <c r="AC61" s="28">
        <v>0</v>
      </c>
      <c r="AD61" s="217"/>
      <c r="AE61" s="28">
        <v>0</v>
      </c>
      <c r="AF61" s="217"/>
      <c r="AG61" s="28">
        <v>0</v>
      </c>
      <c r="AH61" s="217"/>
      <c r="AI61" s="28">
        <v>0</v>
      </c>
      <c r="AJ61" s="44" t="s">
        <v>79</v>
      </c>
      <c r="AK61" s="44" t="s">
        <v>207</v>
      </c>
      <c r="AL61" s="43" t="s">
        <v>112</v>
      </c>
      <c r="AM61" s="43" t="s">
        <v>112</v>
      </c>
      <c r="AN61" s="82"/>
      <c r="AO61" s="21"/>
      <c r="AP61" s="40"/>
      <c r="AQ61" s="93"/>
      <c r="AR61" s="40"/>
      <c r="AS61" s="40"/>
      <c r="AT61" s="20" t="s">
        <v>112</v>
      </c>
      <c r="AU61" s="28"/>
      <c r="AV61" s="40"/>
      <c r="AX61" s="20"/>
    </row>
    <row r="62" spans="1:75" s="10" customFormat="1">
      <c r="A62" s="43" t="s">
        <v>356</v>
      </c>
      <c r="B62" s="55" t="s">
        <v>322</v>
      </c>
      <c r="C62" s="12" t="s">
        <v>69</v>
      </c>
      <c r="D62" s="14">
        <v>14240.376800000002</v>
      </c>
      <c r="E62" s="14">
        <v>20860.850400000003</v>
      </c>
      <c r="F62" s="44" t="s">
        <v>203</v>
      </c>
      <c r="G62" s="46" t="s">
        <v>73</v>
      </c>
      <c r="H62" s="44" t="s">
        <v>72</v>
      </c>
      <c r="I62" s="56" t="s">
        <v>109</v>
      </c>
      <c r="J62" s="56"/>
      <c r="K62" s="56" t="s">
        <v>109</v>
      </c>
      <c r="L62" s="56" t="s">
        <v>109</v>
      </c>
      <c r="M62" s="56" t="s">
        <v>109</v>
      </c>
      <c r="N62" s="23">
        <v>776.25</v>
      </c>
      <c r="O62" s="28">
        <v>8.8255813953488378</v>
      </c>
      <c r="P62" s="23">
        <v>776.25</v>
      </c>
      <c r="Q62" s="28">
        <v>8.8255813953488378</v>
      </c>
      <c r="R62" s="23">
        <v>776.25</v>
      </c>
      <c r="S62" s="28">
        <v>8.8255813953488378</v>
      </c>
      <c r="T62" s="23">
        <v>776.25</v>
      </c>
      <c r="U62" s="28">
        <v>8.8255813953488378</v>
      </c>
      <c r="V62" s="23">
        <v>345</v>
      </c>
      <c r="W62" s="28">
        <v>3.9224806201550386</v>
      </c>
      <c r="X62" s="23">
        <v>0</v>
      </c>
      <c r="Y62" s="28">
        <v>0</v>
      </c>
      <c r="Z62" s="23">
        <v>0</v>
      </c>
      <c r="AA62" s="28">
        <v>0</v>
      </c>
      <c r="AB62" s="23">
        <v>0</v>
      </c>
      <c r="AC62" s="28">
        <v>0</v>
      </c>
      <c r="AD62" s="23">
        <v>0</v>
      </c>
      <c r="AE62" s="28">
        <v>0</v>
      </c>
      <c r="AF62" s="23">
        <v>0</v>
      </c>
      <c r="AG62" s="28">
        <v>0</v>
      </c>
      <c r="AH62" s="23">
        <v>0</v>
      </c>
      <c r="AI62" s="28">
        <v>0</v>
      </c>
      <c r="AJ62" s="44" t="s">
        <v>79</v>
      </c>
      <c r="AK62" s="44" t="s">
        <v>80</v>
      </c>
      <c r="AL62" s="43" t="s">
        <v>112</v>
      </c>
      <c r="AM62" s="43" t="s">
        <v>112</v>
      </c>
      <c r="AN62" s="82">
        <v>783.22072400000002</v>
      </c>
      <c r="AO62" s="21"/>
      <c r="AP62" s="20"/>
      <c r="AQ62" s="88"/>
      <c r="AR62" s="20"/>
      <c r="AS62" s="20"/>
      <c r="AT62" s="20" t="s">
        <v>332</v>
      </c>
      <c r="AU62" s="26">
        <v>129049.61240310079</v>
      </c>
      <c r="AV62" s="20"/>
      <c r="AW62" s="40"/>
      <c r="AX62" s="20"/>
    </row>
    <row r="63" spans="1:75" s="10" customFormat="1">
      <c r="A63" s="43" t="s">
        <v>356</v>
      </c>
      <c r="B63" s="16" t="s">
        <v>464</v>
      </c>
      <c r="C63" s="12" t="s">
        <v>69</v>
      </c>
      <c r="D63" s="14">
        <v>14240.376800000002</v>
      </c>
      <c r="E63" s="14">
        <v>20860.850400000003</v>
      </c>
      <c r="F63" s="16" t="s">
        <v>203</v>
      </c>
      <c r="G63" s="16" t="s">
        <v>73</v>
      </c>
      <c r="H63" s="16" t="s">
        <v>72</v>
      </c>
      <c r="I63" s="32" t="s">
        <v>111</v>
      </c>
      <c r="J63" s="32"/>
      <c r="K63" s="32" t="s">
        <v>76</v>
      </c>
      <c r="L63" s="12" t="s">
        <v>77</v>
      </c>
      <c r="M63" s="18" t="s">
        <v>110</v>
      </c>
      <c r="N63" s="23">
        <v>360</v>
      </c>
      <c r="O63" s="25">
        <v>3.893805309734514</v>
      </c>
      <c r="P63" s="23">
        <v>540</v>
      </c>
      <c r="Q63" s="25">
        <v>5.8407079646017701</v>
      </c>
      <c r="R63" s="23">
        <v>0</v>
      </c>
      <c r="S63" s="28"/>
      <c r="T63" s="23">
        <v>0</v>
      </c>
      <c r="U63" s="28"/>
      <c r="V63" s="23">
        <v>0</v>
      </c>
      <c r="W63" s="28"/>
      <c r="X63" s="23">
        <v>0</v>
      </c>
      <c r="Y63" s="28"/>
      <c r="Z63" s="23">
        <v>0</v>
      </c>
      <c r="AA63" s="28"/>
      <c r="AB63" s="23">
        <v>0</v>
      </c>
      <c r="AC63" s="28"/>
      <c r="AD63" s="23">
        <v>0</v>
      </c>
      <c r="AE63" s="28"/>
      <c r="AF63" s="23">
        <v>0</v>
      </c>
      <c r="AG63" s="28"/>
      <c r="AH63" s="23">
        <v>0</v>
      </c>
      <c r="AI63" s="28"/>
      <c r="AJ63" s="11" t="s">
        <v>79</v>
      </c>
      <c r="AK63" s="11" t="s">
        <v>80</v>
      </c>
      <c r="AL63" s="20"/>
      <c r="AM63" s="20"/>
      <c r="AN63" s="20"/>
      <c r="AO63" s="20"/>
      <c r="AP63" s="12"/>
      <c r="AQ63" s="89"/>
      <c r="AR63" s="115"/>
      <c r="AS63" s="20"/>
      <c r="AT63" s="20"/>
      <c r="AU63" s="26">
        <v>32026.548672566372</v>
      </c>
      <c r="AV63" s="20"/>
      <c r="AW63" s="20"/>
      <c r="AX63" s="20"/>
    </row>
    <row r="64" spans="1:75" s="10" customFormat="1">
      <c r="A64" s="43" t="s">
        <v>356</v>
      </c>
      <c r="B64" s="55" t="s">
        <v>322</v>
      </c>
      <c r="C64" s="12" t="s">
        <v>69</v>
      </c>
      <c r="D64" s="14">
        <v>14240.376800000002</v>
      </c>
      <c r="E64" s="14">
        <v>20860.850400000003</v>
      </c>
      <c r="F64" s="44" t="s">
        <v>203</v>
      </c>
      <c r="G64" s="46" t="s">
        <v>73</v>
      </c>
      <c r="H64" s="11" t="s">
        <v>170</v>
      </c>
      <c r="I64" s="56" t="s">
        <v>329</v>
      </c>
      <c r="J64" s="56"/>
      <c r="K64" s="19" t="s">
        <v>76</v>
      </c>
      <c r="L64" s="19" t="s">
        <v>173</v>
      </c>
      <c r="M64" s="19" t="s">
        <v>173</v>
      </c>
      <c r="N64" s="39">
        <v>5922.3970030133469</v>
      </c>
      <c r="O64" s="28">
        <v>70.062664178556091</v>
      </c>
      <c r="P64" s="39">
        <v>5922.3970030133469</v>
      </c>
      <c r="Q64" s="28">
        <v>70.062664178556091</v>
      </c>
      <c r="R64" s="39">
        <v>5922.3970030133469</v>
      </c>
      <c r="S64" s="28">
        <v>70.062664178556091</v>
      </c>
      <c r="T64" s="39">
        <v>1974.1323343377817</v>
      </c>
      <c r="U64" s="28">
        <v>23.354221392852033</v>
      </c>
      <c r="V64" s="39">
        <v>0</v>
      </c>
      <c r="W64" s="28">
        <v>0</v>
      </c>
      <c r="X64" s="39">
        <v>0</v>
      </c>
      <c r="Y64" s="28">
        <v>0</v>
      </c>
      <c r="Z64" s="39">
        <v>0</v>
      </c>
      <c r="AA64" s="28">
        <v>0</v>
      </c>
      <c r="AB64" s="39">
        <v>0</v>
      </c>
      <c r="AC64" s="28">
        <v>0</v>
      </c>
      <c r="AD64" s="39">
        <v>0</v>
      </c>
      <c r="AE64" s="28">
        <v>0</v>
      </c>
      <c r="AF64" s="39">
        <v>0</v>
      </c>
      <c r="AG64" s="28">
        <v>0</v>
      </c>
      <c r="AH64" s="39">
        <v>0</v>
      </c>
      <c r="AI64" s="28">
        <v>0</v>
      </c>
      <c r="AJ64" s="44" t="s">
        <v>79</v>
      </c>
      <c r="AK64" s="44" t="s">
        <v>80</v>
      </c>
      <c r="AL64" s="43" t="s">
        <v>112</v>
      </c>
      <c r="AM64" s="43" t="s">
        <v>330</v>
      </c>
      <c r="AN64" s="82">
        <v>675.28604000000007</v>
      </c>
      <c r="AO64" s="21"/>
      <c r="AP64" s="41"/>
      <c r="AQ64" s="87"/>
      <c r="AR64" s="41"/>
      <c r="AS64" s="41"/>
      <c r="AT64" s="20" t="s">
        <v>332</v>
      </c>
      <c r="AU64" s="26">
        <v>0</v>
      </c>
      <c r="AV64" s="21" t="s">
        <v>104</v>
      </c>
      <c r="AX64" s="20"/>
    </row>
    <row r="65" spans="1:207" s="10" customFormat="1">
      <c r="A65" s="43" t="s">
        <v>356</v>
      </c>
      <c r="B65" s="16" t="s">
        <v>464</v>
      </c>
      <c r="C65" s="12" t="s">
        <v>69</v>
      </c>
      <c r="D65" s="14">
        <v>14240.376800000002</v>
      </c>
      <c r="E65" s="14">
        <v>20860.850400000003</v>
      </c>
      <c r="F65" s="16" t="s">
        <v>203</v>
      </c>
      <c r="G65" s="16" t="s">
        <v>73</v>
      </c>
      <c r="H65" s="16" t="s">
        <v>72</v>
      </c>
      <c r="I65" s="32" t="s">
        <v>467</v>
      </c>
      <c r="J65" s="32" t="s">
        <v>342</v>
      </c>
      <c r="K65" s="19" t="s">
        <v>76</v>
      </c>
      <c r="L65" s="19" t="s">
        <v>173</v>
      </c>
      <c r="M65" s="19" t="s">
        <v>173</v>
      </c>
      <c r="N65" s="39">
        <v>0</v>
      </c>
      <c r="O65" s="25">
        <v>0</v>
      </c>
      <c r="P65" s="39">
        <v>461.33805309734527</v>
      </c>
      <c r="Q65" s="25">
        <v>5.1917404129793523</v>
      </c>
      <c r="R65" s="39">
        <v>0</v>
      </c>
      <c r="S65" s="28"/>
      <c r="T65" s="39">
        <v>0</v>
      </c>
      <c r="U65" s="28"/>
      <c r="V65" s="39">
        <v>0</v>
      </c>
      <c r="W65" s="28"/>
      <c r="X65" s="39">
        <v>0</v>
      </c>
      <c r="Y65" s="28"/>
      <c r="Z65" s="39">
        <v>0</v>
      </c>
      <c r="AA65" s="28"/>
      <c r="AB65" s="39">
        <v>0</v>
      </c>
      <c r="AC65" s="28"/>
      <c r="AD65" s="39">
        <v>0</v>
      </c>
      <c r="AE65" s="28"/>
      <c r="AF65" s="39">
        <v>0</v>
      </c>
      <c r="AG65" s="28"/>
      <c r="AH65" s="39">
        <v>0</v>
      </c>
      <c r="AI65" s="28"/>
      <c r="AJ65" s="11" t="s">
        <v>79</v>
      </c>
      <c r="AK65" s="11" t="s">
        <v>80</v>
      </c>
      <c r="AL65" s="20"/>
      <c r="AM65" s="20"/>
      <c r="AN65" s="20"/>
      <c r="AO65" s="12"/>
      <c r="AP65" s="12"/>
      <c r="AQ65" s="116"/>
      <c r="AR65" s="20"/>
      <c r="AS65" s="20"/>
      <c r="AT65" s="21"/>
      <c r="AU65" s="26">
        <v>0</v>
      </c>
      <c r="AV65" s="21" t="s">
        <v>104</v>
      </c>
      <c r="AW65" s="12"/>
      <c r="AX65" s="20"/>
    </row>
    <row r="66" spans="1:207" s="10" customFormat="1">
      <c r="A66" s="43" t="s">
        <v>356</v>
      </c>
      <c r="B66" s="16" t="s">
        <v>464</v>
      </c>
      <c r="C66" s="12" t="s">
        <v>69</v>
      </c>
      <c r="D66" s="14">
        <v>14240.376800000002</v>
      </c>
      <c r="E66" s="14">
        <v>20860.850400000003</v>
      </c>
      <c r="F66" s="16" t="s">
        <v>254</v>
      </c>
      <c r="G66" s="16" t="s">
        <v>73</v>
      </c>
      <c r="H66" s="16" t="s">
        <v>72</v>
      </c>
      <c r="I66" s="32" t="s">
        <v>111</v>
      </c>
      <c r="J66" s="32"/>
      <c r="K66" s="32" t="s">
        <v>454</v>
      </c>
      <c r="L66" s="12" t="s">
        <v>455</v>
      </c>
      <c r="M66" s="18" t="s">
        <v>481</v>
      </c>
      <c r="N66" s="23">
        <v>900</v>
      </c>
      <c r="O66" s="25">
        <v>9.7345132743362832</v>
      </c>
      <c r="P66" s="23">
        <v>2070</v>
      </c>
      <c r="Q66" s="25">
        <v>22.389380530973455</v>
      </c>
      <c r="R66" s="23">
        <v>0</v>
      </c>
      <c r="S66" s="102"/>
      <c r="T66" s="23">
        <v>330</v>
      </c>
      <c r="U66" s="25">
        <v>3.5693215339233042</v>
      </c>
      <c r="V66" s="23">
        <v>0</v>
      </c>
      <c r="W66" s="102"/>
      <c r="X66" s="23">
        <v>0</v>
      </c>
      <c r="Y66" s="102"/>
      <c r="Z66" s="23">
        <v>0</v>
      </c>
      <c r="AA66" s="102"/>
      <c r="AB66" s="23">
        <v>0</v>
      </c>
      <c r="AC66" s="102"/>
      <c r="AD66" s="23">
        <v>0</v>
      </c>
      <c r="AE66" s="25"/>
      <c r="AF66" s="23">
        <v>0</v>
      </c>
      <c r="AG66" s="102"/>
      <c r="AH66" s="23">
        <v>0</v>
      </c>
      <c r="AI66" s="102"/>
      <c r="AJ66" s="11" t="s">
        <v>79</v>
      </c>
      <c r="AK66" s="16" t="s">
        <v>80</v>
      </c>
      <c r="AL66" s="21"/>
      <c r="AM66" s="21"/>
      <c r="AN66" s="21"/>
      <c r="AO66" s="20"/>
      <c r="AP66" s="20"/>
      <c r="AQ66" s="116"/>
      <c r="AR66" s="20"/>
      <c r="AS66" s="20"/>
      <c r="AT66" s="21"/>
      <c r="AU66" s="26">
        <v>117430.67846607669</v>
      </c>
      <c r="AV66" s="21"/>
      <c r="AW66" s="20"/>
      <c r="AX66" s="20"/>
    </row>
    <row r="67" spans="1:207" s="10" customFormat="1">
      <c r="A67" s="43" t="s">
        <v>641</v>
      </c>
      <c r="B67" s="44" t="s">
        <v>530</v>
      </c>
      <c r="C67" s="47" t="s">
        <v>132</v>
      </c>
      <c r="D67" s="14">
        <v>85.488</v>
      </c>
      <c r="E67" s="14">
        <v>85.488</v>
      </c>
      <c r="F67" s="44" t="s">
        <v>298</v>
      </c>
      <c r="G67" s="44" t="s">
        <v>221</v>
      </c>
      <c r="H67" s="44"/>
      <c r="I67" s="56" t="s">
        <v>769</v>
      </c>
      <c r="J67" s="144" t="s">
        <v>785</v>
      </c>
      <c r="K67" s="32" t="s">
        <v>298</v>
      </c>
      <c r="L67" s="32" t="s">
        <v>298</v>
      </c>
      <c r="M67" s="32" t="s">
        <v>298</v>
      </c>
      <c r="N67" s="84">
        <v>70</v>
      </c>
      <c r="O67" s="28"/>
      <c r="P67" s="27"/>
      <c r="Q67" s="28"/>
      <c r="R67" s="27">
        <v>70</v>
      </c>
      <c r="S67" s="28"/>
      <c r="T67" s="27"/>
      <c r="U67" s="28"/>
      <c r="V67" s="141"/>
      <c r="W67" s="28"/>
      <c r="X67" s="141"/>
      <c r="Y67" s="28"/>
      <c r="Z67" s="141"/>
      <c r="AA67" s="28"/>
      <c r="AB67" s="141"/>
      <c r="AC67" s="28"/>
      <c r="AD67" s="141"/>
      <c r="AE67" s="28"/>
      <c r="AF67" s="141"/>
      <c r="AG67" s="28"/>
      <c r="AH67" s="141"/>
      <c r="AI67" s="28"/>
      <c r="AJ67" s="44" t="s">
        <v>79</v>
      </c>
      <c r="AK67" s="44" t="s">
        <v>207</v>
      </c>
      <c r="AL67" s="145"/>
      <c r="AM67" s="145"/>
      <c r="AN67" s="145"/>
      <c r="AQ67" s="88"/>
      <c r="AT67" s="145"/>
      <c r="AU67" s="196"/>
      <c r="AX67" s="20"/>
    </row>
    <row r="68" spans="1:207" s="10" customFormat="1">
      <c r="A68" s="43" t="s">
        <v>641</v>
      </c>
      <c r="B68" s="44" t="s">
        <v>530</v>
      </c>
      <c r="C68" s="47" t="s">
        <v>132</v>
      </c>
      <c r="D68" s="14">
        <v>85.488</v>
      </c>
      <c r="E68" s="14">
        <v>85.488</v>
      </c>
      <c r="F68" s="44" t="s">
        <v>71</v>
      </c>
      <c r="G68" s="46" t="s">
        <v>73</v>
      </c>
      <c r="H68" s="44" t="s">
        <v>72</v>
      </c>
      <c r="I68" s="56" t="s">
        <v>591</v>
      </c>
      <c r="J68" s="144" t="s">
        <v>642</v>
      </c>
      <c r="K68" s="56" t="s">
        <v>109</v>
      </c>
      <c r="L68" s="56" t="s">
        <v>109</v>
      </c>
      <c r="M68" s="56" t="s">
        <v>109</v>
      </c>
      <c r="N68" s="49">
        <v>299.95786516853929</v>
      </c>
      <c r="O68" s="28">
        <v>1.5</v>
      </c>
      <c r="P68" s="49">
        <v>0</v>
      </c>
      <c r="Q68" s="28"/>
      <c r="R68" s="49">
        <v>0</v>
      </c>
      <c r="S68" s="28"/>
      <c r="T68" s="49">
        <v>0</v>
      </c>
      <c r="U68" s="28"/>
      <c r="V68" s="49">
        <v>55.992134831460667</v>
      </c>
      <c r="W68" s="28">
        <v>0.14000000000000001</v>
      </c>
      <c r="X68" s="49">
        <v>0</v>
      </c>
      <c r="Y68" s="28"/>
      <c r="Z68" s="49">
        <v>0</v>
      </c>
      <c r="AA68" s="28"/>
      <c r="AB68" s="49">
        <v>0</v>
      </c>
      <c r="AC68" s="28"/>
      <c r="AD68" s="49">
        <v>0</v>
      </c>
      <c r="AE68" s="28"/>
      <c r="AF68" s="49">
        <v>0</v>
      </c>
      <c r="AG68" s="28"/>
      <c r="AH68" s="49">
        <v>0</v>
      </c>
      <c r="AI68" s="28"/>
      <c r="AJ68" s="44" t="s">
        <v>79</v>
      </c>
      <c r="AK68" s="44" t="s">
        <v>80</v>
      </c>
      <c r="AL68" s="145"/>
      <c r="AM68" s="145" t="s">
        <v>593</v>
      </c>
      <c r="AN68" s="146">
        <v>1.65</v>
      </c>
      <c r="AO68" s="20"/>
      <c r="AP68" s="20"/>
      <c r="AQ68" s="88"/>
      <c r="AR68" s="20"/>
      <c r="AS68" s="20"/>
      <c r="AT68" s="145"/>
      <c r="AU68" s="26">
        <v>5395.6</v>
      </c>
      <c r="AV68" s="50" t="s">
        <v>133</v>
      </c>
      <c r="AW68" s="21"/>
      <c r="AX68" s="20"/>
    </row>
    <row r="69" spans="1:207" s="10" customFormat="1">
      <c r="A69" s="10" t="s">
        <v>258</v>
      </c>
      <c r="B69" s="44" t="s">
        <v>530</v>
      </c>
      <c r="C69" s="47" t="s">
        <v>132</v>
      </c>
      <c r="D69" s="14">
        <v>505.44</v>
      </c>
      <c r="E69" s="14">
        <v>505.44</v>
      </c>
      <c r="F69" s="44" t="s">
        <v>298</v>
      </c>
      <c r="G69" s="44" t="s">
        <v>221</v>
      </c>
      <c r="H69" s="44"/>
      <c r="I69" s="56" t="s">
        <v>769</v>
      </c>
      <c r="J69" s="144" t="s">
        <v>786</v>
      </c>
      <c r="K69" s="32" t="s">
        <v>298</v>
      </c>
      <c r="L69" s="32" t="s">
        <v>298</v>
      </c>
      <c r="M69" s="32" t="s">
        <v>298</v>
      </c>
      <c r="N69" s="27"/>
      <c r="O69" s="28"/>
      <c r="P69" s="27">
        <v>72.41</v>
      </c>
      <c r="Q69" s="28"/>
      <c r="R69" s="27"/>
      <c r="S69" s="28"/>
      <c r="T69" s="27">
        <v>72.41</v>
      </c>
      <c r="U69" s="28"/>
      <c r="V69" s="141"/>
      <c r="W69" s="28"/>
      <c r="X69" s="141"/>
      <c r="Y69" s="28"/>
      <c r="Z69" s="141"/>
      <c r="AA69" s="28"/>
      <c r="AB69" s="141"/>
      <c r="AC69" s="28"/>
      <c r="AD69" s="141"/>
      <c r="AE69" s="28"/>
      <c r="AF69" s="141"/>
      <c r="AG69" s="28"/>
      <c r="AH69" s="141"/>
      <c r="AI69" s="28"/>
      <c r="AJ69" s="44" t="s">
        <v>79</v>
      </c>
      <c r="AK69" s="44" t="s">
        <v>207</v>
      </c>
      <c r="AL69" s="145"/>
      <c r="AM69" s="145"/>
      <c r="AN69" s="145"/>
      <c r="AQ69" s="88"/>
      <c r="AT69" s="145"/>
      <c r="AU69" s="196"/>
      <c r="AX69" s="21"/>
    </row>
    <row r="70" spans="1:207" s="10" customFormat="1">
      <c r="A70" s="10" t="s">
        <v>258</v>
      </c>
      <c r="B70" s="44" t="s">
        <v>530</v>
      </c>
      <c r="C70" s="47" t="s">
        <v>132</v>
      </c>
      <c r="D70" s="14">
        <v>505.44</v>
      </c>
      <c r="E70" s="14">
        <v>505.44</v>
      </c>
      <c r="F70" s="44" t="s">
        <v>71</v>
      </c>
      <c r="G70" s="46" t="s">
        <v>73</v>
      </c>
      <c r="H70" s="44" t="s">
        <v>72</v>
      </c>
      <c r="I70" s="56" t="s">
        <v>591</v>
      </c>
      <c r="J70" s="144" t="s">
        <v>595</v>
      </c>
      <c r="K70" s="56" t="s">
        <v>260</v>
      </c>
      <c r="L70" s="56" t="s">
        <v>260</v>
      </c>
      <c r="M70" s="56" t="s">
        <v>260</v>
      </c>
      <c r="N70" s="23">
        <v>0</v>
      </c>
      <c r="O70" s="85"/>
      <c r="P70" s="23">
        <v>0</v>
      </c>
      <c r="Q70" s="28"/>
      <c r="R70" s="23">
        <v>135.6</v>
      </c>
      <c r="S70" s="114">
        <v>1.4621866473718323</v>
      </c>
      <c r="T70" s="23">
        <v>0</v>
      </c>
      <c r="U70" s="114"/>
      <c r="V70" s="23">
        <v>0</v>
      </c>
      <c r="W70" s="114"/>
      <c r="X70" s="23">
        <v>142.49299999999999</v>
      </c>
      <c r="Y70" s="114">
        <v>1.5365144686132339</v>
      </c>
      <c r="Z70" s="23">
        <v>0</v>
      </c>
      <c r="AA70" s="114"/>
      <c r="AB70" s="23">
        <v>113</v>
      </c>
      <c r="AC70" s="114">
        <v>1.2184888728098604</v>
      </c>
      <c r="AD70" s="23">
        <v>0</v>
      </c>
      <c r="AE70" s="114"/>
      <c r="AF70" s="23">
        <v>90.477000000000004</v>
      </c>
      <c r="AG70" s="114">
        <v>0.97561967068139899</v>
      </c>
      <c r="AH70" s="23">
        <v>0</v>
      </c>
      <c r="AI70" s="28"/>
      <c r="AJ70" s="44" t="s">
        <v>261</v>
      </c>
      <c r="AK70" s="44" t="s">
        <v>80</v>
      </c>
      <c r="AM70" s="145" t="s">
        <v>593</v>
      </c>
      <c r="AN70" s="10">
        <v>27.79</v>
      </c>
      <c r="AO70" s="20"/>
      <c r="AP70" s="20"/>
      <c r="AQ70" s="88"/>
      <c r="AR70" s="20"/>
      <c r="AS70" s="20"/>
      <c r="AT70" s="20" t="s">
        <v>596</v>
      </c>
      <c r="AU70" s="26">
        <v>17084.343779677114</v>
      </c>
      <c r="AV70" s="20"/>
      <c r="AW70" s="20"/>
      <c r="AX70" s="20"/>
    </row>
    <row r="71" spans="1:207" s="10" customFormat="1">
      <c r="A71" s="10" t="s">
        <v>258</v>
      </c>
      <c r="B71" s="58" t="s">
        <v>68</v>
      </c>
      <c r="C71" s="47" t="s">
        <v>132</v>
      </c>
      <c r="D71" s="14">
        <v>505.44</v>
      </c>
      <c r="E71" s="14">
        <v>505.44</v>
      </c>
      <c r="F71" s="11" t="s">
        <v>71</v>
      </c>
      <c r="G71" s="16" t="s">
        <v>73</v>
      </c>
      <c r="H71" s="16" t="s">
        <v>72</v>
      </c>
      <c r="I71" s="60"/>
      <c r="J71" s="60" t="s">
        <v>109</v>
      </c>
      <c r="K71" s="32" t="s">
        <v>260</v>
      </c>
      <c r="L71" s="32" t="s">
        <v>260</v>
      </c>
      <c r="M71" s="32" t="s">
        <v>260</v>
      </c>
      <c r="N71" s="23">
        <v>0</v>
      </c>
      <c r="O71" s="61">
        <v>0</v>
      </c>
      <c r="P71" s="23">
        <v>0</v>
      </c>
      <c r="Q71" s="61">
        <v>0</v>
      </c>
      <c r="R71" s="23">
        <v>0</v>
      </c>
      <c r="S71" s="61">
        <v>0</v>
      </c>
      <c r="T71" s="23">
        <v>0</v>
      </c>
      <c r="U71" s="61">
        <v>0</v>
      </c>
      <c r="V71" s="23">
        <v>0</v>
      </c>
      <c r="W71" s="61">
        <v>0</v>
      </c>
      <c r="X71" s="23">
        <v>108.89100000000001</v>
      </c>
      <c r="Y71" s="62">
        <v>1.2</v>
      </c>
      <c r="Z71" s="23">
        <v>0</v>
      </c>
      <c r="AA71" s="61">
        <v>0</v>
      </c>
      <c r="AB71" s="23">
        <v>0</v>
      </c>
      <c r="AC71" s="61">
        <v>0</v>
      </c>
      <c r="AD71" s="23">
        <v>0</v>
      </c>
      <c r="AE71" s="61">
        <v>0</v>
      </c>
      <c r="AF71" s="23">
        <v>0</v>
      </c>
      <c r="AG71" s="61">
        <v>0</v>
      </c>
      <c r="AH71" s="23">
        <v>0</v>
      </c>
      <c r="AI71" s="61">
        <v>0</v>
      </c>
      <c r="AJ71" s="11" t="s">
        <v>261</v>
      </c>
      <c r="AK71" s="11" t="s">
        <v>80</v>
      </c>
      <c r="AL71" s="60"/>
      <c r="AM71" s="11"/>
      <c r="AN71" s="11"/>
      <c r="AO71" s="21"/>
      <c r="AP71" s="21"/>
      <c r="AQ71" s="30"/>
      <c r="AR71" s="31"/>
      <c r="AS71" s="23"/>
      <c r="AT71" s="21" t="s">
        <v>262</v>
      </c>
      <c r="AU71" s="26">
        <v>3948</v>
      </c>
      <c r="AV71" s="20" t="s">
        <v>263</v>
      </c>
      <c r="AW71" s="20"/>
      <c r="AX71" s="20"/>
    </row>
    <row r="72" spans="1:207" s="10" customFormat="1">
      <c r="A72" s="43" t="s">
        <v>141</v>
      </c>
      <c r="B72" s="44" t="s">
        <v>530</v>
      </c>
      <c r="C72" s="47" t="s">
        <v>132</v>
      </c>
      <c r="D72" s="14">
        <v>129.69839999999999</v>
      </c>
      <c r="E72" s="14">
        <v>129.69839999999999</v>
      </c>
      <c r="F72" s="44" t="s">
        <v>298</v>
      </c>
      <c r="G72" s="44" t="s">
        <v>221</v>
      </c>
      <c r="H72" s="44"/>
      <c r="I72" s="56" t="s">
        <v>769</v>
      </c>
      <c r="J72" s="144" t="s">
        <v>787</v>
      </c>
      <c r="K72" s="32" t="s">
        <v>298</v>
      </c>
      <c r="L72" s="32" t="s">
        <v>298</v>
      </c>
      <c r="M72" s="32" t="s">
        <v>298</v>
      </c>
      <c r="N72" s="27">
        <v>60</v>
      </c>
      <c r="O72" s="28"/>
      <c r="P72" s="27"/>
      <c r="Q72" s="28"/>
      <c r="R72" s="27">
        <v>60</v>
      </c>
      <c r="S72" s="28"/>
      <c r="T72" s="84"/>
      <c r="U72" s="28"/>
      <c r="V72" s="141"/>
      <c r="W72" s="28"/>
      <c r="X72" s="141"/>
      <c r="Y72" s="28"/>
      <c r="Z72" s="141"/>
      <c r="AA72" s="28"/>
      <c r="AB72" s="141"/>
      <c r="AC72" s="28"/>
      <c r="AD72" s="141"/>
      <c r="AE72" s="28"/>
      <c r="AF72" s="141"/>
      <c r="AG72" s="28"/>
      <c r="AH72" s="141"/>
      <c r="AI72" s="28"/>
      <c r="AJ72" s="44" t="s">
        <v>79</v>
      </c>
      <c r="AK72" s="44" t="s">
        <v>207</v>
      </c>
      <c r="AL72" s="145"/>
      <c r="AM72" s="145"/>
      <c r="AN72" s="145"/>
      <c r="AQ72" s="88"/>
      <c r="AT72" s="145"/>
      <c r="AU72" s="196"/>
      <c r="AX72" s="21"/>
    </row>
    <row r="73" spans="1:207" s="20" customFormat="1">
      <c r="A73" s="43" t="s">
        <v>141</v>
      </c>
      <c r="B73" s="44" t="s">
        <v>530</v>
      </c>
      <c r="C73" s="47" t="s">
        <v>132</v>
      </c>
      <c r="D73" s="14">
        <v>129.69839999999999</v>
      </c>
      <c r="E73" s="14">
        <v>129.69839999999999</v>
      </c>
      <c r="F73" s="44" t="s">
        <v>71</v>
      </c>
      <c r="G73" s="46" t="s">
        <v>73</v>
      </c>
      <c r="H73" s="44" t="s">
        <v>72</v>
      </c>
      <c r="I73" s="56" t="s">
        <v>591</v>
      </c>
      <c r="J73" s="144" t="s">
        <v>643</v>
      </c>
      <c r="K73" s="56" t="s">
        <v>109</v>
      </c>
      <c r="L73" s="56" t="s">
        <v>109</v>
      </c>
      <c r="M73" s="56" t="s">
        <v>109</v>
      </c>
      <c r="N73" s="49">
        <v>48.190771342024995</v>
      </c>
      <c r="O73" s="28">
        <v>0.31</v>
      </c>
      <c r="P73" s="49">
        <v>0</v>
      </c>
      <c r="Q73" s="28">
        <v>0</v>
      </c>
      <c r="R73" s="49">
        <v>48.190771342024995</v>
      </c>
      <c r="S73" s="28">
        <v>0.31</v>
      </c>
      <c r="T73" s="49">
        <v>0</v>
      </c>
      <c r="U73" s="28"/>
      <c r="V73" s="49">
        <v>0</v>
      </c>
      <c r="W73" s="28"/>
      <c r="X73" s="49">
        <v>38.552822289185904</v>
      </c>
      <c r="Y73" s="28">
        <v>0.25</v>
      </c>
      <c r="Z73" s="49">
        <v>0</v>
      </c>
      <c r="AA73" s="28"/>
      <c r="AB73" s="49">
        <v>38.552822289185904</v>
      </c>
      <c r="AC73" s="28">
        <v>0.25</v>
      </c>
      <c r="AD73" s="49">
        <v>0</v>
      </c>
      <c r="AE73" s="28"/>
      <c r="AF73" s="49">
        <v>19.275898105678184</v>
      </c>
      <c r="AG73" s="28">
        <v>0.125</v>
      </c>
      <c r="AH73" s="49">
        <v>0</v>
      </c>
      <c r="AI73" s="28"/>
      <c r="AJ73" s="44" t="s">
        <v>79</v>
      </c>
      <c r="AK73" s="44" t="s">
        <v>80</v>
      </c>
      <c r="AL73" s="145"/>
      <c r="AM73" s="145" t="s">
        <v>593</v>
      </c>
      <c r="AN73" s="146" t="s">
        <v>617</v>
      </c>
      <c r="AQ73" s="88"/>
      <c r="AT73" s="145" t="s">
        <v>644</v>
      </c>
      <c r="AU73" s="26">
        <v>4096.05</v>
      </c>
      <c r="AV73" s="50" t="s">
        <v>136</v>
      </c>
      <c r="AW73" s="21"/>
      <c r="AX73" s="21"/>
    </row>
    <row r="74" spans="1:207" s="20" customFormat="1">
      <c r="A74" s="43" t="s">
        <v>141</v>
      </c>
      <c r="B74" s="11" t="s">
        <v>68</v>
      </c>
      <c r="C74" s="47" t="s">
        <v>132</v>
      </c>
      <c r="D74" s="14">
        <v>129.69839999999999</v>
      </c>
      <c r="E74" s="14">
        <v>129.69839999999999</v>
      </c>
      <c r="F74" s="11" t="s">
        <v>71</v>
      </c>
      <c r="G74" s="16" t="s">
        <v>73</v>
      </c>
      <c r="H74" s="16" t="s">
        <v>72</v>
      </c>
      <c r="I74" s="18" t="s">
        <v>108</v>
      </c>
      <c r="J74" s="18" t="s">
        <v>109</v>
      </c>
      <c r="K74" s="12" t="s">
        <v>76</v>
      </c>
      <c r="L74" s="12" t="s">
        <v>77</v>
      </c>
      <c r="M74" s="12" t="s">
        <v>110</v>
      </c>
      <c r="N74" s="49">
        <v>66.182020005123121</v>
      </c>
      <c r="O74" s="25">
        <v>0.25</v>
      </c>
      <c r="P74" s="49">
        <v>0</v>
      </c>
      <c r="Q74" s="25"/>
      <c r="R74" s="49">
        <v>22.060673335041038</v>
      </c>
      <c r="S74" s="25">
        <v>0.08</v>
      </c>
      <c r="T74" s="49">
        <v>0</v>
      </c>
      <c r="U74" s="26"/>
      <c r="V74" s="49">
        <v>0</v>
      </c>
      <c r="W74" s="26"/>
      <c r="X74" s="49">
        <v>70.59415467213131</v>
      </c>
      <c r="Y74" s="26">
        <v>0.26</v>
      </c>
      <c r="Z74" s="49">
        <v>0</v>
      </c>
      <c r="AA74" s="26"/>
      <c r="AB74" s="49">
        <v>0</v>
      </c>
      <c r="AC74" s="26"/>
      <c r="AD74" s="49">
        <v>0</v>
      </c>
      <c r="AE74" s="26"/>
      <c r="AF74" s="49">
        <v>17.648538668032828</v>
      </c>
      <c r="AG74" s="26">
        <v>0.65</v>
      </c>
      <c r="AH74" s="49">
        <v>0</v>
      </c>
      <c r="AI74" s="26"/>
      <c r="AJ74" s="29" t="s">
        <v>79</v>
      </c>
      <c r="AK74" s="11" t="s">
        <v>80</v>
      </c>
      <c r="AL74" s="18"/>
      <c r="AM74" s="21" t="s">
        <v>81</v>
      </c>
      <c r="AN74" s="21"/>
      <c r="AO74" s="21" t="s">
        <v>112</v>
      </c>
      <c r="AP74" s="21"/>
      <c r="AQ74" s="30">
        <v>1.24</v>
      </c>
      <c r="AR74" s="31"/>
      <c r="AS74" s="23" t="s">
        <v>112</v>
      </c>
      <c r="AT74" s="21" t="s">
        <v>128</v>
      </c>
      <c r="AU74" s="26">
        <v>4079.6000000000008</v>
      </c>
      <c r="AV74" s="50" t="s">
        <v>136</v>
      </c>
      <c r="AW74" s="21"/>
      <c r="AX74" s="21"/>
    </row>
    <row r="75" spans="1:207" s="41" customFormat="1" ht="10.5" customHeight="1">
      <c r="A75" s="43" t="s">
        <v>436</v>
      </c>
      <c r="B75" s="44" t="s">
        <v>530</v>
      </c>
      <c r="C75" s="47" t="s">
        <v>132</v>
      </c>
      <c r="D75" s="14">
        <v>323.61680000000001</v>
      </c>
      <c r="E75" s="14">
        <v>323.61680000000001</v>
      </c>
      <c r="F75" s="44" t="s">
        <v>298</v>
      </c>
      <c r="G75" s="44" t="s">
        <v>221</v>
      </c>
      <c r="H75" s="44"/>
      <c r="I75" s="56" t="s">
        <v>769</v>
      </c>
      <c r="J75" s="144" t="s">
        <v>788</v>
      </c>
      <c r="K75" s="32" t="s">
        <v>298</v>
      </c>
      <c r="L75" s="32" t="s">
        <v>298</v>
      </c>
      <c r="M75" s="32" t="s">
        <v>298</v>
      </c>
      <c r="N75" s="27">
        <v>112.667</v>
      </c>
      <c r="O75" s="28"/>
      <c r="P75" s="27"/>
      <c r="Q75" s="28"/>
      <c r="R75" s="27">
        <v>112.667</v>
      </c>
      <c r="S75" s="28"/>
      <c r="T75" s="27"/>
      <c r="U75" s="28"/>
      <c r="V75" s="221"/>
      <c r="W75" s="28"/>
      <c r="X75" s="221"/>
      <c r="Y75" s="28"/>
      <c r="Z75" s="221"/>
      <c r="AA75" s="28"/>
      <c r="AB75" s="221"/>
      <c r="AC75" s="28"/>
      <c r="AD75" s="221"/>
      <c r="AE75" s="28"/>
      <c r="AF75" s="221"/>
      <c r="AG75" s="28"/>
      <c r="AH75" s="221"/>
      <c r="AI75" s="28"/>
      <c r="AJ75" s="44" t="s">
        <v>79</v>
      </c>
      <c r="AK75" s="44" t="s">
        <v>207</v>
      </c>
      <c r="AL75" s="145"/>
      <c r="AM75" s="145"/>
      <c r="AN75" s="145"/>
      <c r="AO75" s="20"/>
      <c r="AP75" s="20"/>
      <c r="AQ75" s="88"/>
      <c r="AR75" s="20"/>
      <c r="AS75" s="20"/>
      <c r="AT75" s="145"/>
      <c r="AU75" s="196"/>
      <c r="AV75" s="20"/>
      <c r="AW75" s="10"/>
      <c r="AX75" s="21"/>
    </row>
    <row r="76" spans="1:207" s="41" customFormat="1">
      <c r="A76" s="43" t="s">
        <v>436</v>
      </c>
      <c r="B76" s="55" t="s">
        <v>322</v>
      </c>
      <c r="C76" s="47" t="s">
        <v>132</v>
      </c>
      <c r="D76" s="14">
        <v>323.61680000000001</v>
      </c>
      <c r="E76" s="14">
        <v>323.61680000000001</v>
      </c>
      <c r="F76" s="44" t="s">
        <v>203</v>
      </c>
      <c r="G76" s="46" t="s">
        <v>73</v>
      </c>
      <c r="H76" s="44" t="s">
        <v>72</v>
      </c>
      <c r="I76" s="56" t="s">
        <v>398</v>
      </c>
      <c r="J76" s="56"/>
      <c r="K76" s="56" t="s">
        <v>260</v>
      </c>
      <c r="L76" s="56" t="s">
        <v>260</v>
      </c>
      <c r="M76" s="56" t="s">
        <v>260</v>
      </c>
      <c r="N76" s="23">
        <v>0</v>
      </c>
      <c r="O76" s="100"/>
      <c r="P76" s="23">
        <v>0</v>
      </c>
      <c r="Q76" s="28">
        <v>0</v>
      </c>
      <c r="R76" s="39">
        <v>215</v>
      </c>
      <c r="S76" s="35">
        <v>1.7</v>
      </c>
      <c r="T76" s="23">
        <v>0</v>
      </c>
      <c r="U76" s="100"/>
      <c r="V76" s="23">
        <v>0</v>
      </c>
      <c r="W76" s="28">
        <v>0</v>
      </c>
      <c r="X76" s="39">
        <v>107.5</v>
      </c>
      <c r="Y76" s="35">
        <v>0.9</v>
      </c>
      <c r="Z76" s="23">
        <v>0</v>
      </c>
      <c r="AA76" s="100"/>
      <c r="AB76" s="23">
        <v>0</v>
      </c>
      <c r="AC76" s="28">
        <v>0</v>
      </c>
      <c r="AD76" s="39">
        <v>161.25</v>
      </c>
      <c r="AE76" s="35">
        <v>1.3</v>
      </c>
      <c r="AF76" s="23">
        <v>0</v>
      </c>
      <c r="AG76" s="28">
        <v>0</v>
      </c>
      <c r="AH76" s="23">
        <v>0</v>
      </c>
      <c r="AI76" s="100"/>
      <c r="AJ76" s="44" t="s">
        <v>261</v>
      </c>
      <c r="AK76" s="44" t="s">
        <v>80</v>
      </c>
      <c r="AL76" s="43" t="s">
        <v>112</v>
      </c>
      <c r="AM76" s="43" t="s">
        <v>337</v>
      </c>
      <c r="AN76" s="82">
        <v>13.8</v>
      </c>
      <c r="AO76" s="21"/>
      <c r="AP76" s="20"/>
      <c r="AQ76" s="88"/>
      <c r="AR76" s="20"/>
      <c r="AS76" s="20"/>
      <c r="AT76" s="20" t="s">
        <v>400</v>
      </c>
      <c r="AU76" s="26">
        <v>12831.000000000002</v>
      </c>
      <c r="AV76" s="20" t="s">
        <v>438</v>
      </c>
      <c r="AW76" s="10"/>
      <c r="AX76" s="21"/>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row>
    <row r="77" spans="1:207" s="20" customFormat="1">
      <c r="A77" s="43" t="s">
        <v>436</v>
      </c>
      <c r="B77" s="44" t="s">
        <v>530</v>
      </c>
      <c r="C77" s="47" t="s">
        <v>132</v>
      </c>
      <c r="D77" s="14">
        <v>323.61680000000001</v>
      </c>
      <c r="E77" s="14">
        <v>323.61680000000001</v>
      </c>
      <c r="F77" s="44" t="s">
        <v>71</v>
      </c>
      <c r="G77" s="46" t="s">
        <v>73</v>
      </c>
      <c r="H77" s="44" t="s">
        <v>72</v>
      </c>
      <c r="I77" s="56" t="s">
        <v>591</v>
      </c>
      <c r="J77" s="144" t="s">
        <v>597</v>
      </c>
      <c r="K77" s="56" t="s">
        <v>260</v>
      </c>
      <c r="L77" s="56" t="s">
        <v>260</v>
      </c>
      <c r="M77" s="56" t="s">
        <v>260</v>
      </c>
      <c r="N77" s="23">
        <v>0</v>
      </c>
      <c r="O77" s="28"/>
      <c r="P77" s="23">
        <v>0</v>
      </c>
      <c r="Q77" s="28"/>
      <c r="R77" s="23">
        <v>113</v>
      </c>
      <c r="S77" s="28">
        <v>0.86250000000000004</v>
      </c>
      <c r="T77" s="23">
        <v>0</v>
      </c>
      <c r="U77" s="28"/>
      <c r="V77" s="23">
        <v>0</v>
      </c>
      <c r="W77" s="28"/>
      <c r="X77" s="23">
        <v>169.5</v>
      </c>
      <c r="Y77" s="28">
        <v>1.2937500000000002</v>
      </c>
      <c r="Z77" s="23">
        <v>0</v>
      </c>
      <c r="AA77" s="28"/>
      <c r="AB77" s="23">
        <v>0</v>
      </c>
      <c r="AC77" s="28"/>
      <c r="AD77" s="23">
        <v>113</v>
      </c>
      <c r="AE77" s="28">
        <v>0.86250000000000004</v>
      </c>
      <c r="AF77" s="23">
        <v>0</v>
      </c>
      <c r="AG77" s="28"/>
      <c r="AH77" s="23">
        <v>508.5</v>
      </c>
      <c r="AI77" s="28">
        <v>3.88</v>
      </c>
      <c r="AJ77" s="44" t="s">
        <v>261</v>
      </c>
      <c r="AK77" s="44" t="s">
        <v>80</v>
      </c>
      <c r="AL77" s="145"/>
      <c r="AM77" s="145" t="s">
        <v>593</v>
      </c>
      <c r="AN77" s="146">
        <v>13.8</v>
      </c>
      <c r="AQ77" s="88"/>
      <c r="AT77" s="145" t="s">
        <v>598</v>
      </c>
      <c r="AU77" s="26">
        <v>22696.887500000001</v>
      </c>
      <c r="AX77" s="21"/>
    </row>
    <row r="78" spans="1:207" s="52" customFormat="1">
      <c r="A78" s="10" t="s">
        <v>142</v>
      </c>
      <c r="B78" s="44" t="s">
        <v>530</v>
      </c>
      <c r="C78" s="47" t="s">
        <v>132</v>
      </c>
      <c r="D78" s="14">
        <v>1254.864</v>
      </c>
      <c r="E78" s="14">
        <v>1612.8319999999999</v>
      </c>
      <c r="F78" s="44" t="s">
        <v>298</v>
      </c>
      <c r="G78" s="44" t="s">
        <v>221</v>
      </c>
      <c r="H78" s="44"/>
      <c r="I78" s="56" t="s">
        <v>769</v>
      </c>
      <c r="J78" s="144" t="s">
        <v>789</v>
      </c>
      <c r="K78" s="32" t="s">
        <v>298</v>
      </c>
      <c r="L78" s="32" t="s">
        <v>298</v>
      </c>
      <c r="M78" s="32" t="s">
        <v>298</v>
      </c>
      <c r="N78" s="27">
        <v>139.53200000000001</v>
      </c>
      <c r="O78" s="28"/>
      <c r="P78" s="27"/>
      <c r="Q78" s="28"/>
      <c r="R78" s="27">
        <v>139.53200000000001</v>
      </c>
      <c r="S78" s="28"/>
      <c r="T78" s="27"/>
      <c r="U78" s="28"/>
      <c r="V78" s="141"/>
      <c r="W78" s="28"/>
      <c r="X78" s="141"/>
      <c r="Y78" s="28"/>
      <c r="Z78" s="141"/>
      <c r="AA78" s="28"/>
      <c r="AB78" s="141"/>
      <c r="AC78" s="28"/>
      <c r="AD78" s="141"/>
      <c r="AE78" s="28"/>
      <c r="AF78" s="141"/>
      <c r="AG78" s="28"/>
      <c r="AH78" s="141"/>
      <c r="AI78" s="28"/>
      <c r="AJ78" s="44" t="s">
        <v>79</v>
      </c>
      <c r="AK78" s="44" t="s">
        <v>207</v>
      </c>
      <c r="AL78" s="145"/>
      <c r="AM78" s="145"/>
      <c r="AN78" s="145"/>
      <c r="AO78" s="10"/>
      <c r="AP78" s="10"/>
      <c r="AQ78" s="88"/>
      <c r="AR78" s="10"/>
      <c r="AS78" s="10"/>
      <c r="AT78" s="145"/>
      <c r="AU78" s="196"/>
      <c r="AV78" s="10"/>
      <c r="AW78" s="10"/>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row>
    <row r="79" spans="1:207" s="10" customFormat="1">
      <c r="A79" s="10" t="s">
        <v>142</v>
      </c>
      <c r="B79" s="11" t="s">
        <v>68</v>
      </c>
      <c r="C79" s="47" t="s">
        <v>132</v>
      </c>
      <c r="D79" s="14">
        <v>1254.864</v>
      </c>
      <c r="E79" s="14">
        <v>1612.8319999999999</v>
      </c>
      <c r="F79" s="11" t="s">
        <v>71</v>
      </c>
      <c r="G79" s="16" t="s">
        <v>73</v>
      </c>
      <c r="H79" s="16" t="s">
        <v>72</v>
      </c>
      <c r="I79" s="18" t="s">
        <v>108</v>
      </c>
      <c r="J79" s="18" t="s">
        <v>109</v>
      </c>
      <c r="K79" s="12" t="s">
        <v>76</v>
      </c>
      <c r="L79" s="12" t="s">
        <v>77</v>
      </c>
      <c r="M79" s="12" t="s">
        <v>110</v>
      </c>
      <c r="N79" s="49">
        <v>105.512</v>
      </c>
      <c r="O79" s="25">
        <v>1</v>
      </c>
      <c r="P79" s="49">
        <v>0</v>
      </c>
      <c r="Q79" s="25"/>
      <c r="R79" s="49">
        <v>89.205600000000018</v>
      </c>
      <c r="S79" s="26">
        <v>0.8</v>
      </c>
      <c r="T79" s="49">
        <v>21.102399999999999</v>
      </c>
      <c r="U79" s="26">
        <v>0.2</v>
      </c>
      <c r="V79" s="49">
        <v>0</v>
      </c>
      <c r="W79" s="26"/>
      <c r="X79" s="49">
        <v>0</v>
      </c>
      <c r="Y79" s="26"/>
      <c r="Z79" s="49">
        <v>0</v>
      </c>
      <c r="AA79" s="26"/>
      <c r="AB79" s="49">
        <v>0</v>
      </c>
      <c r="AC79" s="26"/>
      <c r="AD79" s="49">
        <v>0</v>
      </c>
      <c r="AE79" s="26"/>
      <c r="AF79" s="49">
        <v>0</v>
      </c>
      <c r="AG79" s="26"/>
      <c r="AH79" s="49">
        <v>0</v>
      </c>
      <c r="AI79" s="26"/>
      <c r="AJ79" s="29" t="s">
        <v>79</v>
      </c>
      <c r="AK79" s="11" t="s">
        <v>80</v>
      </c>
      <c r="AL79" s="18"/>
      <c r="AM79" s="21" t="s">
        <v>81</v>
      </c>
      <c r="AN79" s="21"/>
      <c r="AO79" s="21" t="s">
        <v>112</v>
      </c>
      <c r="AP79" s="21"/>
      <c r="AQ79" s="30">
        <v>2</v>
      </c>
      <c r="AR79" s="31"/>
      <c r="AS79" s="23" t="s">
        <v>112</v>
      </c>
      <c r="AT79" s="21"/>
      <c r="AU79" s="26">
        <v>6580</v>
      </c>
      <c r="AV79" s="50" t="s">
        <v>143</v>
      </c>
      <c r="AX79" s="21"/>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row>
    <row r="80" spans="1:207" s="52" customFormat="1">
      <c r="A80" s="10" t="s">
        <v>142</v>
      </c>
      <c r="B80" s="11" t="s">
        <v>68</v>
      </c>
      <c r="C80" s="47" t="s">
        <v>132</v>
      </c>
      <c r="D80" s="14">
        <v>1254.864</v>
      </c>
      <c r="E80" s="14">
        <v>1612.8319999999999</v>
      </c>
      <c r="F80" s="11" t="s">
        <v>71</v>
      </c>
      <c r="G80" s="16" t="s">
        <v>73</v>
      </c>
      <c r="H80" s="11" t="s">
        <v>170</v>
      </c>
      <c r="I80" s="17" t="s">
        <v>176</v>
      </c>
      <c r="J80" s="18" t="s">
        <v>182</v>
      </c>
      <c r="K80" s="18" t="s">
        <v>178</v>
      </c>
      <c r="L80" s="19" t="s">
        <v>173</v>
      </c>
      <c r="M80" s="19" t="s">
        <v>179</v>
      </c>
      <c r="N80" s="23">
        <v>929.875</v>
      </c>
      <c r="O80" s="25">
        <v>11</v>
      </c>
      <c r="P80" s="23">
        <v>0</v>
      </c>
      <c r="Q80" s="25"/>
      <c r="R80" s="23">
        <v>0</v>
      </c>
      <c r="S80" s="26"/>
      <c r="T80" s="23">
        <v>0</v>
      </c>
      <c r="U80" s="26"/>
      <c r="V80" s="23">
        <v>0</v>
      </c>
      <c r="W80" s="26"/>
      <c r="X80" s="23">
        <v>0</v>
      </c>
      <c r="Y80" s="26"/>
      <c r="Z80" s="23">
        <v>0</v>
      </c>
      <c r="AA80" s="26"/>
      <c r="AB80" s="23">
        <v>0</v>
      </c>
      <c r="AC80" s="26"/>
      <c r="AD80" s="23">
        <v>0</v>
      </c>
      <c r="AE80" s="26"/>
      <c r="AF80" s="23">
        <v>0</v>
      </c>
      <c r="AG80" s="26"/>
      <c r="AH80" s="23">
        <v>0</v>
      </c>
      <c r="AI80" s="26"/>
      <c r="AJ80" s="29" t="s">
        <v>79</v>
      </c>
      <c r="AK80" s="11" t="s">
        <v>80</v>
      </c>
      <c r="AL80" s="18"/>
      <c r="AM80" s="21" t="s">
        <v>81</v>
      </c>
      <c r="AN80" s="21"/>
      <c r="AO80" s="21" t="s">
        <v>183</v>
      </c>
      <c r="AP80" s="21"/>
      <c r="AQ80" s="30">
        <v>11</v>
      </c>
      <c r="AR80" s="31">
        <v>0.6</v>
      </c>
      <c r="AS80" s="23">
        <v>100</v>
      </c>
      <c r="AT80" s="21"/>
      <c r="AU80" s="26">
        <v>72500</v>
      </c>
      <c r="AV80" s="21"/>
      <c r="AW80" s="10"/>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row>
    <row r="81" spans="1:207" s="52" customFormat="1">
      <c r="A81" s="43" t="s">
        <v>645</v>
      </c>
      <c r="B81" s="44" t="s">
        <v>530</v>
      </c>
      <c r="C81" s="47" t="s">
        <v>132</v>
      </c>
      <c r="D81" s="14">
        <v>33.591999999999999</v>
      </c>
      <c r="E81" s="14">
        <v>33.591999999999999</v>
      </c>
      <c r="F81" s="44" t="s">
        <v>298</v>
      </c>
      <c r="G81" s="44" t="s">
        <v>221</v>
      </c>
      <c r="H81" s="44"/>
      <c r="I81" s="56" t="s">
        <v>769</v>
      </c>
      <c r="J81" s="144" t="s">
        <v>790</v>
      </c>
      <c r="K81" s="32" t="s">
        <v>298</v>
      </c>
      <c r="L81" s="32" t="s">
        <v>298</v>
      </c>
      <c r="M81" s="32" t="s">
        <v>298</v>
      </c>
      <c r="N81" s="27">
        <v>60</v>
      </c>
      <c r="O81" s="28"/>
      <c r="P81" s="27"/>
      <c r="Q81" s="28"/>
      <c r="R81" s="27">
        <v>60</v>
      </c>
      <c r="S81" s="28"/>
      <c r="T81" s="84"/>
      <c r="U81" s="28"/>
      <c r="V81" s="141"/>
      <c r="W81" s="28"/>
      <c r="X81" s="141"/>
      <c r="Y81" s="28"/>
      <c r="Z81" s="141"/>
      <c r="AA81" s="28"/>
      <c r="AB81" s="141"/>
      <c r="AC81" s="28"/>
      <c r="AD81" s="141"/>
      <c r="AE81" s="28"/>
      <c r="AF81" s="141"/>
      <c r="AG81" s="28"/>
      <c r="AH81" s="141"/>
      <c r="AI81" s="28"/>
      <c r="AJ81" s="44" t="s">
        <v>79</v>
      </c>
      <c r="AK81" s="44" t="s">
        <v>207</v>
      </c>
      <c r="AL81" s="145"/>
      <c r="AM81" s="145"/>
      <c r="AN81" s="145"/>
      <c r="AO81" s="10"/>
      <c r="AP81" s="10"/>
      <c r="AQ81" s="88"/>
      <c r="AR81" s="10"/>
      <c r="AS81" s="10"/>
      <c r="AT81" s="145"/>
      <c r="AU81" s="196"/>
      <c r="AV81" s="10"/>
      <c r="AW81" s="10"/>
      <c r="AX81" s="21"/>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row>
    <row r="82" spans="1:207" s="52" customFormat="1">
      <c r="A82" s="43" t="s">
        <v>645</v>
      </c>
      <c r="B82" s="44" t="s">
        <v>530</v>
      </c>
      <c r="C82" s="47" t="s">
        <v>132</v>
      </c>
      <c r="D82" s="14">
        <v>33.591999999999999</v>
      </c>
      <c r="E82" s="14">
        <v>33.591999999999999</v>
      </c>
      <c r="F82" s="44" t="s">
        <v>71</v>
      </c>
      <c r="G82" s="46" t="s">
        <v>73</v>
      </c>
      <c r="H82" s="44" t="s">
        <v>72</v>
      </c>
      <c r="I82" s="56" t="s">
        <v>591</v>
      </c>
      <c r="J82" s="144" t="s">
        <v>646</v>
      </c>
      <c r="K82" s="56" t="s">
        <v>109</v>
      </c>
      <c r="L82" s="56" t="s">
        <v>109</v>
      </c>
      <c r="M82" s="56" t="s">
        <v>109</v>
      </c>
      <c r="N82" s="49">
        <v>75.094936708860757</v>
      </c>
      <c r="O82" s="28">
        <v>7.8E-2</v>
      </c>
      <c r="P82" s="49">
        <v>0</v>
      </c>
      <c r="Q82" s="114"/>
      <c r="R82" s="49">
        <v>60.075949367088604</v>
      </c>
      <c r="S82" s="28">
        <v>7.8E-2</v>
      </c>
      <c r="T82" s="49">
        <v>0</v>
      </c>
      <c r="U82" s="28"/>
      <c r="V82" s="49">
        <v>0</v>
      </c>
      <c r="W82" s="28"/>
      <c r="X82" s="49">
        <v>48.060759493670879</v>
      </c>
      <c r="Y82" s="28">
        <v>6.2E-2</v>
      </c>
      <c r="Z82" s="49">
        <v>0</v>
      </c>
      <c r="AA82" s="28"/>
      <c r="AB82" s="49">
        <v>30.037974683544302</v>
      </c>
      <c r="AC82" s="28">
        <v>6.2E-2</v>
      </c>
      <c r="AD82" s="49">
        <v>0</v>
      </c>
      <c r="AE82" s="28"/>
      <c r="AF82" s="49">
        <v>24.03037974683544</v>
      </c>
      <c r="AG82" s="28">
        <v>3.1E-2</v>
      </c>
      <c r="AH82" s="49">
        <v>0</v>
      </c>
      <c r="AI82" s="28"/>
      <c r="AJ82" s="44" t="s">
        <v>79</v>
      </c>
      <c r="AK82" s="44" t="s">
        <v>80</v>
      </c>
      <c r="AL82" s="145"/>
      <c r="AM82" s="145" t="s">
        <v>593</v>
      </c>
      <c r="AN82" s="146" t="s">
        <v>617</v>
      </c>
      <c r="AO82" s="20"/>
      <c r="AP82" s="20"/>
      <c r="AQ82" s="88"/>
      <c r="AR82" s="20"/>
      <c r="AS82" s="20"/>
      <c r="AT82" s="145"/>
      <c r="AU82" s="26">
        <v>1023.1900000000002</v>
      </c>
      <c r="AV82" s="50" t="s">
        <v>136</v>
      </c>
      <c r="AW82" s="21"/>
      <c r="AX82" s="21"/>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row>
    <row r="83" spans="1:207" s="20" customFormat="1">
      <c r="A83" s="32" t="s">
        <v>647</v>
      </c>
      <c r="B83" s="44" t="s">
        <v>530</v>
      </c>
      <c r="C83" s="47" t="s">
        <v>132</v>
      </c>
      <c r="D83" s="14">
        <v>224.64000000000001</v>
      </c>
      <c r="E83" s="14">
        <v>224.64000000000001</v>
      </c>
      <c r="F83" s="44" t="s">
        <v>298</v>
      </c>
      <c r="G83" s="44" t="s">
        <v>221</v>
      </c>
      <c r="H83" s="44"/>
      <c r="I83" s="56" t="s">
        <v>769</v>
      </c>
      <c r="J83" s="144" t="s">
        <v>791</v>
      </c>
      <c r="K83" s="32" t="s">
        <v>298</v>
      </c>
      <c r="L83" s="32" t="s">
        <v>298</v>
      </c>
      <c r="M83" s="32" t="s">
        <v>298</v>
      </c>
      <c r="N83" s="27">
        <v>60</v>
      </c>
      <c r="O83" s="28"/>
      <c r="P83" s="27"/>
      <c r="Q83" s="28"/>
      <c r="R83" s="27">
        <v>60</v>
      </c>
      <c r="S83" s="28"/>
      <c r="T83" s="84"/>
      <c r="U83" s="28"/>
      <c r="V83" s="221"/>
      <c r="W83" s="28"/>
      <c r="X83" s="221"/>
      <c r="Y83" s="28"/>
      <c r="Z83" s="221"/>
      <c r="AA83" s="28"/>
      <c r="AB83" s="221"/>
      <c r="AC83" s="28"/>
      <c r="AD83" s="221"/>
      <c r="AE83" s="28"/>
      <c r="AF83" s="221"/>
      <c r="AG83" s="28"/>
      <c r="AH83" s="221"/>
      <c r="AI83" s="28"/>
      <c r="AJ83" s="44" t="s">
        <v>79</v>
      </c>
      <c r="AK83" s="44" t="s">
        <v>207</v>
      </c>
      <c r="AL83" s="145"/>
      <c r="AM83" s="145"/>
      <c r="AN83" s="145"/>
      <c r="AQ83" s="88"/>
      <c r="AT83" s="145"/>
      <c r="AU83" s="196"/>
      <c r="AX83" s="21"/>
    </row>
    <row r="84" spans="1:207" s="20" customFormat="1">
      <c r="A84" s="32" t="s">
        <v>647</v>
      </c>
      <c r="B84" s="44" t="s">
        <v>530</v>
      </c>
      <c r="C84" s="47" t="s">
        <v>132</v>
      </c>
      <c r="D84" s="14">
        <v>224.64000000000001</v>
      </c>
      <c r="E84" s="14">
        <v>224.64000000000001</v>
      </c>
      <c r="F84" s="44" t="s">
        <v>71</v>
      </c>
      <c r="G84" s="46" t="s">
        <v>73</v>
      </c>
      <c r="H84" s="44" t="s">
        <v>72</v>
      </c>
      <c r="I84" s="56" t="s">
        <v>591</v>
      </c>
      <c r="J84" s="144" t="s">
        <v>648</v>
      </c>
      <c r="K84" s="56" t="s">
        <v>109</v>
      </c>
      <c r="L84" s="56" t="s">
        <v>109</v>
      </c>
      <c r="M84" s="56" t="s">
        <v>109</v>
      </c>
      <c r="N84" s="49">
        <v>158.19999999999999</v>
      </c>
      <c r="O84" s="28">
        <v>0.54100000000000004</v>
      </c>
      <c r="P84" s="49">
        <v>0</v>
      </c>
      <c r="Q84" s="114">
        <v>0</v>
      </c>
      <c r="R84" s="49">
        <v>158.19999999999999</v>
      </c>
      <c r="S84" s="28">
        <v>0.54100000000000004</v>
      </c>
      <c r="T84" s="49">
        <v>0</v>
      </c>
      <c r="U84" s="28"/>
      <c r="V84" s="49">
        <v>0</v>
      </c>
      <c r="W84" s="28"/>
      <c r="X84" s="49">
        <v>126.56</v>
      </c>
      <c r="Y84" s="28">
        <v>0.432</v>
      </c>
      <c r="Z84" s="49">
        <v>0</v>
      </c>
      <c r="AA84" s="28"/>
      <c r="AB84" s="49">
        <v>126.56</v>
      </c>
      <c r="AC84" s="28">
        <v>0.432</v>
      </c>
      <c r="AD84" s="49">
        <v>0</v>
      </c>
      <c r="AE84" s="28"/>
      <c r="AF84" s="49">
        <v>63.28</v>
      </c>
      <c r="AG84" s="28">
        <v>0.216</v>
      </c>
      <c r="AH84" s="49">
        <v>0</v>
      </c>
      <c r="AI84" s="28"/>
      <c r="AJ84" s="44" t="s">
        <v>79</v>
      </c>
      <c r="AK84" s="44" t="s">
        <v>80</v>
      </c>
      <c r="AL84" s="145"/>
      <c r="AM84" s="145" t="s">
        <v>593</v>
      </c>
      <c r="AN84" s="146" t="s">
        <v>617</v>
      </c>
      <c r="AQ84" s="88"/>
      <c r="AT84" s="145"/>
      <c r="AU84" s="26">
        <v>7112.98</v>
      </c>
      <c r="AV84" s="50" t="s">
        <v>136</v>
      </c>
      <c r="AW84" s="21"/>
      <c r="AX84" s="21"/>
    </row>
    <row r="85" spans="1:207" s="52" customFormat="1">
      <c r="A85" s="10" t="s">
        <v>264</v>
      </c>
      <c r="B85" s="44" t="s">
        <v>530</v>
      </c>
      <c r="C85" s="47" t="s">
        <v>132</v>
      </c>
      <c r="D85" s="14">
        <v>491.92</v>
      </c>
      <c r="E85" s="14">
        <v>491.92</v>
      </c>
      <c r="F85" s="44" t="s">
        <v>298</v>
      </c>
      <c r="G85" s="44" t="s">
        <v>221</v>
      </c>
      <c r="H85" s="44"/>
      <c r="I85" s="56" t="s">
        <v>769</v>
      </c>
      <c r="J85" s="144" t="s">
        <v>792</v>
      </c>
      <c r="K85" s="32" t="s">
        <v>298</v>
      </c>
      <c r="L85" s="32" t="s">
        <v>298</v>
      </c>
      <c r="M85" s="32" t="s">
        <v>298</v>
      </c>
      <c r="N85" s="27">
        <v>60</v>
      </c>
      <c r="O85" s="28"/>
      <c r="P85" s="27"/>
      <c r="Q85" s="28"/>
      <c r="R85" s="27">
        <v>60</v>
      </c>
      <c r="S85" s="28"/>
      <c r="T85" s="27"/>
      <c r="U85" s="28"/>
      <c r="V85" s="141"/>
      <c r="W85" s="28"/>
      <c r="X85" s="141"/>
      <c r="Y85" s="28"/>
      <c r="Z85" s="141"/>
      <c r="AA85" s="28"/>
      <c r="AB85" s="141"/>
      <c r="AC85" s="28"/>
      <c r="AD85" s="141"/>
      <c r="AE85" s="28"/>
      <c r="AF85" s="141"/>
      <c r="AG85" s="28"/>
      <c r="AH85" s="141"/>
      <c r="AI85" s="28"/>
      <c r="AJ85" s="44" t="s">
        <v>79</v>
      </c>
      <c r="AK85" s="44" t="s">
        <v>207</v>
      </c>
      <c r="AL85" s="145"/>
      <c r="AM85" s="145"/>
      <c r="AN85" s="145"/>
      <c r="AO85" s="10"/>
      <c r="AP85" s="10"/>
      <c r="AQ85" s="88"/>
      <c r="AR85" s="10"/>
      <c r="AS85" s="10"/>
      <c r="AT85" s="145"/>
      <c r="AU85" s="196"/>
      <c r="AV85" s="10"/>
      <c r="AW85" s="20"/>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row>
    <row r="86" spans="1:207" s="20" customFormat="1">
      <c r="A86" s="10" t="s">
        <v>264</v>
      </c>
      <c r="B86" s="44" t="s">
        <v>530</v>
      </c>
      <c r="C86" s="47" t="s">
        <v>132</v>
      </c>
      <c r="D86" s="14">
        <v>491.92</v>
      </c>
      <c r="E86" s="14">
        <v>491.92</v>
      </c>
      <c r="F86" s="44" t="s">
        <v>71</v>
      </c>
      <c r="G86" s="46" t="s">
        <v>73</v>
      </c>
      <c r="H86" s="44" t="s">
        <v>72</v>
      </c>
      <c r="I86" s="20" t="s">
        <v>591</v>
      </c>
      <c r="J86" s="144" t="s">
        <v>599</v>
      </c>
      <c r="K86" s="56" t="s">
        <v>260</v>
      </c>
      <c r="L86" s="56" t="s">
        <v>260</v>
      </c>
      <c r="M86" s="56" t="s">
        <v>260</v>
      </c>
      <c r="N86" s="23">
        <v>0</v>
      </c>
      <c r="O86" s="114"/>
      <c r="P86" s="23">
        <v>0</v>
      </c>
      <c r="Q86" s="114">
        <v>0</v>
      </c>
      <c r="R86" s="23">
        <v>79.099999999999994</v>
      </c>
      <c r="S86" s="114">
        <v>1.0555555555555556</v>
      </c>
      <c r="T86" s="23">
        <v>0</v>
      </c>
      <c r="U86" s="114"/>
      <c r="V86" s="23">
        <v>0</v>
      </c>
      <c r="W86" s="114"/>
      <c r="X86" s="23">
        <v>79.099999999999994</v>
      </c>
      <c r="Y86" s="114">
        <v>1.0555555555555556</v>
      </c>
      <c r="Z86" s="23">
        <v>0</v>
      </c>
      <c r="AA86" s="114"/>
      <c r="AB86" s="23">
        <v>73.45</v>
      </c>
      <c r="AC86" s="114">
        <v>0.98015873015873012</v>
      </c>
      <c r="AD86" s="23">
        <v>0</v>
      </c>
      <c r="AE86" s="114"/>
      <c r="AF86" s="23">
        <v>73.45</v>
      </c>
      <c r="AG86" s="114">
        <v>0.98015873015873012</v>
      </c>
      <c r="AH86" s="23">
        <v>0</v>
      </c>
      <c r="AI86" s="114"/>
      <c r="AJ86" s="44" t="s">
        <v>261</v>
      </c>
      <c r="AK86" s="44" t="s">
        <v>80</v>
      </c>
      <c r="AM86" s="145" t="s">
        <v>593</v>
      </c>
      <c r="AN86" s="197">
        <v>27.05</v>
      </c>
      <c r="AQ86" s="88"/>
      <c r="AT86" s="20" t="s">
        <v>596</v>
      </c>
      <c r="AU86" s="26">
        <v>13395</v>
      </c>
      <c r="AX86" s="21"/>
    </row>
    <row r="87" spans="1:207" s="21" customFormat="1">
      <c r="A87" s="10" t="s">
        <v>264</v>
      </c>
      <c r="B87" s="58" t="s">
        <v>68</v>
      </c>
      <c r="C87" s="47" t="s">
        <v>132</v>
      </c>
      <c r="D87" s="14">
        <v>491.92</v>
      </c>
      <c r="E87" s="14">
        <v>491.92</v>
      </c>
      <c r="F87" s="11" t="s">
        <v>71</v>
      </c>
      <c r="G87" s="16" t="s">
        <v>73</v>
      </c>
      <c r="H87" s="16" t="s">
        <v>72</v>
      </c>
      <c r="I87" s="60"/>
      <c r="J87" s="60" t="s">
        <v>109</v>
      </c>
      <c r="K87" s="32" t="s">
        <v>260</v>
      </c>
      <c r="L87" s="32" t="s">
        <v>260</v>
      </c>
      <c r="M87" s="32" t="s">
        <v>260</v>
      </c>
      <c r="N87" s="23">
        <v>0</v>
      </c>
      <c r="O87" s="61">
        <v>0</v>
      </c>
      <c r="P87" s="23">
        <v>0</v>
      </c>
      <c r="Q87" s="61">
        <v>0</v>
      </c>
      <c r="R87" s="23">
        <v>0</v>
      </c>
      <c r="S87" s="61">
        <v>0</v>
      </c>
      <c r="T87" s="23">
        <v>0</v>
      </c>
      <c r="U87" s="61">
        <v>0</v>
      </c>
      <c r="V87" s="23">
        <v>0</v>
      </c>
      <c r="W87" s="61">
        <v>0</v>
      </c>
      <c r="X87" s="23">
        <v>134.375</v>
      </c>
      <c r="Y87" s="62">
        <v>1.9</v>
      </c>
      <c r="Z87" s="23">
        <v>0</v>
      </c>
      <c r="AA87" s="61">
        <v>0</v>
      </c>
      <c r="AB87" s="23">
        <v>0</v>
      </c>
      <c r="AC87" s="61">
        <v>0</v>
      </c>
      <c r="AD87" s="23">
        <v>0</v>
      </c>
      <c r="AE87" s="61">
        <v>0</v>
      </c>
      <c r="AF87" s="23">
        <v>0</v>
      </c>
      <c r="AG87" s="61">
        <v>0</v>
      </c>
      <c r="AH87" s="23">
        <v>0</v>
      </c>
      <c r="AI87" s="61">
        <v>0</v>
      </c>
      <c r="AJ87" s="11" t="s">
        <v>261</v>
      </c>
      <c r="AK87" s="11" t="s">
        <v>80</v>
      </c>
      <c r="AL87" s="60"/>
      <c r="AM87" s="11"/>
      <c r="AN87" s="11"/>
      <c r="AQ87" s="30"/>
      <c r="AR87" s="31"/>
      <c r="AS87" s="23"/>
      <c r="AT87" s="21" t="s">
        <v>262</v>
      </c>
      <c r="AU87" s="26">
        <v>6251</v>
      </c>
      <c r="AV87" s="20" t="s">
        <v>263</v>
      </c>
      <c r="AW87" s="20"/>
    </row>
    <row r="88" spans="1:207" s="10" customFormat="1">
      <c r="A88" s="43" t="s">
        <v>288</v>
      </c>
      <c r="B88" s="55" t="s">
        <v>322</v>
      </c>
      <c r="C88" s="12" t="s">
        <v>69</v>
      </c>
      <c r="D88" s="14">
        <v>957.47791359999997</v>
      </c>
      <c r="E88" s="14">
        <v>1192.9848320000001</v>
      </c>
      <c r="F88" s="44" t="s">
        <v>298</v>
      </c>
      <c r="G88" s="44" t="s">
        <v>221</v>
      </c>
      <c r="H88" s="44"/>
      <c r="I88" s="56" t="s">
        <v>425</v>
      </c>
      <c r="J88" s="56"/>
      <c r="K88" s="32" t="s">
        <v>298</v>
      </c>
      <c r="L88" s="32" t="s">
        <v>298</v>
      </c>
      <c r="M88" s="32" t="s">
        <v>298</v>
      </c>
      <c r="N88" s="27">
        <v>200.541</v>
      </c>
      <c r="O88" s="28">
        <v>0</v>
      </c>
      <c r="P88" s="27">
        <v>0</v>
      </c>
      <c r="Q88" s="28">
        <v>0</v>
      </c>
      <c r="R88" s="27">
        <v>200.541</v>
      </c>
      <c r="S88" s="28">
        <v>0</v>
      </c>
      <c r="T88" s="27">
        <v>0</v>
      </c>
      <c r="U88" s="28">
        <v>0</v>
      </c>
      <c r="V88" s="23"/>
      <c r="W88" s="28">
        <v>0</v>
      </c>
      <c r="X88" s="23"/>
      <c r="Y88" s="28">
        <v>0</v>
      </c>
      <c r="Z88" s="23"/>
      <c r="AA88" s="28">
        <v>0</v>
      </c>
      <c r="AB88" s="23"/>
      <c r="AC88" s="28">
        <v>0</v>
      </c>
      <c r="AD88" s="23"/>
      <c r="AE88" s="28">
        <v>0</v>
      </c>
      <c r="AF88" s="23"/>
      <c r="AG88" s="28">
        <v>0</v>
      </c>
      <c r="AH88" s="23"/>
      <c r="AI88" s="28">
        <v>0</v>
      </c>
      <c r="AJ88" s="44" t="s">
        <v>79</v>
      </c>
      <c r="AK88" s="44" t="s">
        <v>207</v>
      </c>
      <c r="AL88" s="43" t="s">
        <v>112</v>
      </c>
      <c r="AM88" s="43" t="s">
        <v>112</v>
      </c>
      <c r="AN88" s="82"/>
      <c r="AO88" s="21"/>
      <c r="AP88" s="21"/>
      <c r="AQ88" s="30"/>
      <c r="AR88" s="21"/>
      <c r="AS88" s="21"/>
      <c r="AT88" s="20" t="s">
        <v>112</v>
      </c>
      <c r="AU88" s="28"/>
      <c r="AV88" s="21"/>
      <c r="AW88" s="20"/>
      <c r="AX88" s="21"/>
    </row>
    <row r="89" spans="1:207" s="21" customFormat="1">
      <c r="A89" s="43" t="s">
        <v>288</v>
      </c>
      <c r="B89" s="11" t="s">
        <v>68</v>
      </c>
      <c r="C89" s="12" t="s">
        <v>69</v>
      </c>
      <c r="D89" s="14">
        <v>957.47791359999997</v>
      </c>
      <c r="E89" s="14">
        <v>1192.9848320000001</v>
      </c>
      <c r="F89" s="16" t="s">
        <v>203</v>
      </c>
      <c r="G89" s="57" t="s">
        <v>289</v>
      </c>
      <c r="H89" s="57"/>
      <c r="I89" s="60"/>
      <c r="J89" s="60" t="s">
        <v>290</v>
      </c>
      <c r="K89" s="60" t="s">
        <v>260</v>
      </c>
      <c r="L89" s="60" t="s">
        <v>260</v>
      </c>
      <c r="M89" s="60" t="s">
        <v>260</v>
      </c>
      <c r="N89" s="23">
        <v>0</v>
      </c>
      <c r="O89" s="61"/>
      <c r="P89" s="23">
        <v>0</v>
      </c>
      <c r="Q89" s="61"/>
      <c r="R89" s="23">
        <v>599.76077499999997</v>
      </c>
      <c r="S89" s="61">
        <v>55.3</v>
      </c>
      <c r="T89" s="23">
        <v>0</v>
      </c>
      <c r="U89" s="61"/>
      <c r="V89" s="23">
        <v>0</v>
      </c>
      <c r="W89" s="61"/>
      <c r="X89" s="23">
        <v>0</v>
      </c>
      <c r="Y89" s="61"/>
      <c r="Z89" s="23">
        <v>0</v>
      </c>
      <c r="AA89" s="61"/>
      <c r="AB89" s="23">
        <v>0</v>
      </c>
      <c r="AC89" s="61"/>
      <c r="AD89" s="23">
        <v>0</v>
      </c>
      <c r="AE89" s="61"/>
      <c r="AF89" s="23">
        <v>0</v>
      </c>
      <c r="AG89" s="61"/>
      <c r="AH89" s="23">
        <v>0</v>
      </c>
      <c r="AI89" s="61"/>
      <c r="AJ89" s="11" t="s">
        <v>261</v>
      </c>
      <c r="AK89" s="11" t="s">
        <v>80</v>
      </c>
      <c r="AL89" s="60"/>
      <c r="AM89" s="11"/>
      <c r="AN89" s="11"/>
      <c r="AQ89" s="30"/>
      <c r="AR89" s="31"/>
      <c r="AS89" s="23"/>
      <c r="AU89" s="37"/>
      <c r="AW89" s="10"/>
    </row>
    <row r="90" spans="1:207" s="41" customFormat="1" ht="12" customHeight="1">
      <c r="A90" s="43" t="s">
        <v>288</v>
      </c>
      <c r="B90" s="55" t="s">
        <v>322</v>
      </c>
      <c r="C90" s="12" t="s">
        <v>69</v>
      </c>
      <c r="D90" s="14">
        <v>957.47791359999997</v>
      </c>
      <c r="E90" s="14">
        <v>1192.9848320000001</v>
      </c>
      <c r="F90" s="44" t="s">
        <v>203</v>
      </c>
      <c r="G90" s="46" t="s">
        <v>73</v>
      </c>
      <c r="H90" s="44" t="s">
        <v>72</v>
      </c>
      <c r="I90" s="56" t="s">
        <v>109</v>
      </c>
      <c r="J90" s="56"/>
      <c r="K90" s="56" t="s">
        <v>109</v>
      </c>
      <c r="L90" s="56" t="s">
        <v>109</v>
      </c>
      <c r="M90" s="56" t="s">
        <v>109</v>
      </c>
      <c r="N90" s="23">
        <v>389.92275685557036</v>
      </c>
      <c r="O90" s="28">
        <v>2.2720815971142483</v>
      </c>
      <c r="P90" s="23">
        <v>389.92275685557036</v>
      </c>
      <c r="Q90" s="28">
        <v>7.2691514219967477</v>
      </c>
      <c r="R90" s="23">
        <v>389.92275685557036</v>
      </c>
      <c r="S90" s="28">
        <v>4.7498582889838561</v>
      </c>
      <c r="T90" s="23">
        <v>389.92275685557036</v>
      </c>
      <c r="U90" s="28">
        <v>3.8836743578580757</v>
      </c>
      <c r="V90" s="23">
        <v>173.29900304692015</v>
      </c>
      <c r="W90" s="28">
        <v>0.89637770650271431</v>
      </c>
      <c r="X90" s="23">
        <v>0</v>
      </c>
      <c r="Y90" s="28">
        <v>0</v>
      </c>
      <c r="Z90" s="23">
        <v>0</v>
      </c>
      <c r="AA90" s="28">
        <v>0</v>
      </c>
      <c r="AB90" s="23">
        <v>0</v>
      </c>
      <c r="AC90" s="28">
        <v>0</v>
      </c>
      <c r="AD90" s="23">
        <v>0</v>
      </c>
      <c r="AE90" s="28">
        <v>0</v>
      </c>
      <c r="AF90" s="23">
        <v>0</v>
      </c>
      <c r="AG90" s="28">
        <v>0</v>
      </c>
      <c r="AH90" s="23">
        <v>0</v>
      </c>
      <c r="AI90" s="28">
        <v>0</v>
      </c>
      <c r="AJ90" s="44" t="s">
        <v>79</v>
      </c>
      <c r="AK90" s="44" t="s">
        <v>80</v>
      </c>
      <c r="AL90" s="43" t="s">
        <v>112</v>
      </c>
      <c r="AM90" s="43" t="s">
        <v>112</v>
      </c>
      <c r="AN90" s="82">
        <v>101.29</v>
      </c>
      <c r="AO90" s="21"/>
      <c r="AP90" s="20"/>
      <c r="AQ90" s="88"/>
      <c r="AR90" s="20"/>
      <c r="AS90" s="20"/>
      <c r="AT90" s="20" t="s">
        <v>332</v>
      </c>
      <c r="AU90" s="26">
        <v>62744.061695379067</v>
      </c>
      <c r="AV90" s="20"/>
      <c r="AW90" s="21"/>
      <c r="AX90" s="21"/>
    </row>
    <row r="91" spans="1:207" s="20" customFormat="1">
      <c r="A91" s="43" t="s">
        <v>288</v>
      </c>
      <c r="B91" s="55" t="s">
        <v>322</v>
      </c>
      <c r="C91" s="12" t="s">
        <v>69</v>
      </c>
      <c r="D91" s="14">
        <v>957.47791359999997</v>
      </c>
      <c r="E91" s="14">
        <v>1192.9848320000001</v>
      </c>
      <c r="F91" s="44" t="s">
        <v>203</v>
      </c>
      <c r="G91" s="46" t="s">
        <v>73</v>
      </c>
      <c r="H91" s="11" t="s">
        <v>170</v>
      </c>
      <c r="I91" s="56" t="s">
        <v>329</v>
      </c>
      <c r="J91" s="56"/>
      <c r="K91" s="19" t="s">
        <v>76</v>
      </c>
      <c r="L91" s="19" t="s">
        <v>173</v>
      </c>
      <c r="M91" s="19" t="s">
        <v>173</v>
      </c>
      <c r="N91" s="39">
        <v>162.29760000000002</v>
      </c>
      <c r="O91" s="28">
        <v>1.92</v>
      </c>
      <c r="P91" s="39">
        <v>162.29760000000002</v>
      </c>
      <c r="Q91" s="28">
        <v>1.92</v>
      </c>
      <c r="R91" s="39">
        <v>162.29760000000002</v>
      </c>
      <c r="S91" s="28">
        <v>1.92</v>
      </c>
      <c r="T91" s="39">
        <v>0</v>
      </c>
      <c r="U91" s="28">
        <v>0</v>
      </c>
      <c r="V91" s="39">
        <v>54.09920000000001</v>
      </c>
      <c r="W91" s="28">
        <v>0.64000000000000012</v>
      </c>
      <c r="X91" s="39">
        <v>0</v>
      </c>
      <c r="Y91" s="28">
        <v>0</v>
      </c>
      <c r="Z91" s="39">
        <v>0</v>
      </c>
      <c r="AA91" s="28">
        <v>0</v>
      </c>
      <c r="AB91" s="39">
        <v>0</v>
      </c>
      <c r="AC91" s="28">
        <v>0</v>
      </c>
      <c r="AD91" s="39">
        <v>0</v>
      </c>
      <c r="AE91" s="28">
        <v>0</v>
      </c>
      <c r="AF91" s="39">
        <v>0</v>
      </c>
      <c r="AG91" s="28">
        <v>0</v>
      </c>
      <c r="AH91" s="39">
        <v>0</v>
      </c>
      <c r="AI91" s="28">
        <v>0</v>
      </c>
      <c r="AJ91" s="44" t="s">
        <v>79</v>
      </c>
      <c r="AK91" s="44" t="s">
        <v>80</v>
      </c>
      <c r="AL91" s="43" t="s">
        <v>112</v>
      </c>
      <c r="AM91" s="43" t="s">
        <v>337</v>
      </c>
      <c r="AN91" s="82">
        <v>101.29</v>
      </c>
      <c r="AO91" s="21"/>
      <c r="AQ91" s="88"/>
      <c r="AT91" s="20" t="s">
        <v>332</v>
      </c>
      <c r="AU91" s="26">
        <v>41018.181818181823</v>
      </c>
      <c r="AV91" s="21" t="s">
        <v>104</v>
      </c>
      <c r="AW91" s="10"/>
      <c r="AX91" s="21"/>
    </row>
    <row r="92" spans="1:207" s="33" customFormat="1">
      <c r="A92" s="12" t="s">
        <v>101</v>
      </c>
      <c r="B92" s="55" t="s">
        <v>322</v>
      </c>
      <c r="C92" s="12" t="s">
        <v>69</v>
      </c>
      <c r="D92" s="14">
        <v>217918.06264800002</v>
      </c>
      <c r="E92" s="14">
        <v>294651.60545599996</v>
      </c>
      <c r="F92" s="44" t="s">
        <v>225</v>
      </c>
      <c r="G92" s="46" t="s">
        <v>73</v>
      </c>
      <c r="H92" s="44" t="s">
        <v>72</v>
      </c>
      <c r="I92" s="56" t="s">
        <v>419</v>
      </c>
      <c r="J92" s="56"/>
      <c r="K92" s="19" t="s">
        <v>227</v>
      </c>
      <c r="L92" s="19" t="s">
        <v>228</v>
      </c>
      <c r="M92" s="19" t="s">
        <v>229</v>
      </c>
      <c r="N92" s="23">
        <v>1973.3</v>
      </c>
      <c r="O92" s="28">
        <v>12.3</v>
      </c>
      <c r="P92" s="23">
        <v>0</v>
      </c>
      <c r="Q92" s="28">
        <v>0</v>
      </c>
      <c r="R92" s="23">
        <v>0</v>
      </c>
      <c r="S92" s="28">
        <v>0</v>
      </c>
      <c r="T92" s="23">
        <v>0</v>
      </c>
      <c r="U92" s="28">
        <v>0</v>
      </c>
      <c r="V92" s="23">
        <v>0</v>
      </c>
      <c r="W92" s="28">
        <v>0</v>
      </c>
      <c r="X92" s="23">
        <v>0</v>
      </c>
      <c r="Y92" s="28">
        <v>0</v>
      </c>
      <c r="Z92" s="23">
        <v>0</v>
      </c>
      <c r="AA92" s="28">
        <v>0</v>
      </c>
      <c r="AB92" s="23">
        <v>0</v>
      </c>
      <c r="AC92" s="28">
        <v>0</v>
      </c>
      <c r="AD92" s="23">
        <v>0</v>
      </c>
      <c r="AE92" s="28">
        <v>0</v>
      </c>
      <c r="AF92" s="23">
        <v>0</v>
      </c>
      <c r="AG92" s="28">
        <v>0</v>
      </c>
      <c r="AH92" s="23">
        <v>0</v>
      </c>
      <c r="AI92" s="28">
        <v>0</v>
      </c>
      <c r="AJ92" s="44" t="s">
        <v>79</v>
      </c>
      <c r="AK92" s="44" t="s">
        <v>207</v>
      </c>
      <c r="AL92" s="43" t="s">
        <v>112</v>
      </c>
      <c r="AM92" s="43" t="s">
        <v>112</v>
      </c>
      <c r="AN92" s="82"/>
      <c r="AO92" s="21"/>
      <c r="AP92" s="10"/>
      <c r="AQ92" s="88"/>
      <c r="AR92" s="10"/>
      <c r="AS92" s="10"/>
      <c r="AT92" s="20" t="s">
        <v>112</v>
      </c>
      <c r="AU92" s="26">
        <v>403708.36363636371</v>
      </c>
      <c r="AV92" s="10"/>
      <c r="AW92" s="21"/>
      <c r="AX92" s="21"/>
    </row>
    <row r="93" spans="1:207" s="20" customFormat="1">
      <c r="A93" s="12" t="s">
        <v>101</v>
      </c>
      <c r="B93" s="11" t="s">
        <v>68</v>
      </c>
      <c r="C93" s="12" t="s">
        <v>69</v>
      </c>
      <c r="D93" s="14">
        <v>217918.06264800002</v>
      </c>
      <c r="E93" s="14">
        <v>294651.60545599996</v>
      </c>
      <c r="F93" s="46" t="s">
        <v>225</v>
      </c>
      <c r="G93" s="11" t="s">
        <v>73</v>
      </c>
      <c r="H93" s="16" t="s">
        <v>196</v>
      </c>
      <c r="I93" s="18" t="s">
        <v>197</v>
      </c>
      <c r="J93" s="18" t="s">
        <v>226</v>
      </c>
      <c r="K93" s="19" t="s">
        <v>227</v>
      </c>
      <c r="L93" s="19" t="s">
        <v>228</v>
      </c>
      <c r="M93" s="19" t="s">
        <v>229</v>
      </c>
      <c r="N93" s="23">
        <v>806.27149999999995</v>
      </c>
      <c r="O93" s="25">
        <v>3</v>
      </c>
      <c r="P93" s="23">
        <v>0</v>
      </c>
      <c r="Q93" s="25"/>
      <c r="R93" s="23">
        <v>0</v>
      </c>
      <c r="S93" s="26"/>
      <c r="T93" s="23">
        <v>0</v>
      </c>
      <c r="U93" s="26"/>
      <c r="V93" s="23">
        <v>0</v>
      </c>
      <c r="W93" s="26"/>
      <c r="X93" s="23">
        <v>0</v>
      </c>
      <c r="Y93" s="26"/>
      <c r="Z93" s="23">
        <v>0</v>
      </c>
      <c r="AA93" s="26"/>
      <c r="AB93" s="23">
        <v>0</v>
      </c>
      <c r="AC93" s="26"/>
      <c r="AD93" s="23">
        <v>0</v>
      </c>
      <c r="AE93" s="26"/>
      <c r="AF93" s="23">
        <v>0</v>
      </c>
      <c r="AG93" s="26"/>
      <c r="AH93" s="23">
        <v>0</v>
      </c>
      <c r="AI93" s="26"/>
      <c r="AJ93" s="29" t="s">
        <v>79</v>
      </c>
      <c r="AK93" s="11" t="s">
        <v>80</v>
      </c>
      <c r="AL93" s="18"/>
      <c r="AM93" s="11"/>
      <c r="AN93" s="11"/>
      <c r="AO93" s="21" t="s">
        <v>200</v>
      </c>
      <c r="AP93" s="21"/>
      <c r="AQ93" s="30">
        <v>7</v>
      </c>
      <c r="AR93" s="31">
        <v>0.4</v>
      </c>
      <c r="AS93" s="23">
        <v>114.75409836065575</v>
      </c>
      <c r="AT93" s="21" t="s">
        <v>230</v>
      </c>
      <c r="AU93" s="26">
        <v>103317.48251748251</v>
      </c>
      <c r="AV93" s="21"/>
      <c r="AW93" s="21"/>
      <c r="AX93" s="21"/>
    </row>
    <row r="94" spans="1:207" s="33" customFormat="1">
      <c r="A94" s="12" t="s">
        <v>101</v>
      </c>
      <c r="B94" s="55" t="s">
        <v>322</v>
      </c>
      <c r="C94" s="12" t="s">
        <v>69</v>
      </c>
      <c r="D94" s="14">
        <v>217918.06264800002</v>
      </c>
      <c r="E94" s="14">
        <v>294651.60545599996</v>
      </c>
      <c r="F94" s="44" t="s">
        <v>225</v>
      </c>
      <c r="G94" s="44" t="s">
        <v>73</v>
      </c>
      <c r="H94" s="98" t="s">
        <v>170</v>
      </c>
      <c r="I94" s="56" t="s">
        <v>421</v>
      </c>
      <c r="J94" s="56"/>
      <c r="K94" s="19" t="s">
        <v>227</v>
      </c>
      <c r="L94" s="19" t="s">
        <v>422</v>
      </c>
      <c r="M94" s="19" t="s">
        <v>422</v>
      </c>
      <c r="N94" s="23">
        <v>352.05099999999999</v>
      </c>
      <c r="O94" s="28">
        <v>3.1</v>
      </c>
      <c r="P94" s="23">
        <v>0</v>
      </c>
      <c r="Q94" s="28">
        <v>0</v>
      </c>
      <c r="R94" s="23">
        <v>0</v>
      </c>
      <c r="S94" s="28">
        <v>0</v>
      </c>
      <c r="T94" s="23">
        <v>0</v>
      </c>
      <c r="U94" s="28">
        <v>0</v>
      </c>
      <c r="V94" s="23">
        <v>0</v>
      </c>
      <c r="W94" s="28">
        <v>0</v>
      </c>
      <c r="X94" s="23">
        <v>0</v>
      </c>
      <c r="Y94" s="28">
        <v>0</v>
      </c>
      <c r="Z94" s="23">
        <v>0</v>
      </c>
      <c r="AA94" s="28">
        <v>0</v>
      </c>
      <c r="AB94" s="23">
        <v>0</v>
      </c>
      <c r="AC94" s="28">
        <v>0</v>
      </c>
      <c r="AD94" s="23">
        <v>0</v>
      </c>
      <c r="AE94" s="28">
        <v>0</v>
      </c>
      <c r="AF94" s="23">
        <v>0</v>
      </c>
      <c r="AG94" s="28">
        <v>0</v>
      </c>
      <c r="AH94" s="23">
        <v>0</v>
      </c>
      <c r="AI94" s="28">
        <v>0</v>
      </c>
      <c r="AJ94" s="44" t="s">
        <v>79</v>
      </c>
      <c r="AK94" s="44" t="s">
        <v>207</v>
      </c>
      <c r="AL94" s="43" t="s">
        <v>112</v>
      </c>
      <c r="AM94" s="43" t="s">
        <v>112</v>
      </c>
      <c r="AN94" s="82"/>
      <c r="AO94" s="21"/>
      <c r="AP94" s="10"/>
      <c r="AQ94" s="88"/>
      <c r="AR94" s="10"/>
      <c r="AS94" s="10"/>
      <c r="AT94" s="20" t="s">
        <v>112</v>
      </c>
      <c r="AU94" s="26">
        <v>19868.18181818182</v>
      </c>
      <c r="AV94" s="10"/>
      <c r="AW94" s="21"/>
      <c r="AX94" s="21"/>
    </row>
    <row r="95" spans="1:207" s="12" customFormat="1">
      <c r="A95" s="12" t="s">
        <v>101</v>
      </c>
      <c r="B95" s="170" t="s">
        <v>551</v>
      </c>
      <c r="C95" s="12" t="s">
        <v>69</v>
      </c>
      <c r="D95" s="14">
        <v>217918.06264800002</v>
      </c>
      <c r="E95" s="14">
        <v>294651.60545599996</v>
      </c>
      <c r="F95" s="16" t="s">
        <v>570</v>
      </c>
      <c r="G95" s="46" t="s">
        <v>73</v>
      </c>
      <c r="H95" s="16" t="s">
        <v>196</v>
      </c>
      <c r="I95" s="19" t="s">
        <v>559</v>
      </c>
      <c r="J95" s="173" t="s">
        <v>571</v>
      </c>
      <c r="K95" s="19" t="s">
        <v>227</v>
      </c>
      <c r="L95" s="19" t="s">
        <v>228</v>
      </c>
      <c r="M95" s="19" t="s">
        <v>229</v>
      </c>
      <c r="N95" s="23">
        <v>1000</v>
      </c>
      <c r="O95" s="175">
        <v>7</v>
      </c>
      <c r="P95" s="23">
        <v>0</v>
      </c>
      <c r="Q95" s="175"/>
      <c r="R95" s="23">
        <v>0</v>
      </c>
      <c r="S95" s="175"/>
      <c r="T95" s="23">
        <v>0</v>
      </c>
      <c r="U95" s="175"/>
      <c r="V95" s="23">
        <v>0</v>
      </c>
      <c r="W95" s="175"/>
      <c r="X95" s="23">
        <v>0</v>
      </c>
      <c r="Y95" s="176"/>
      <c r="Z95" s="23">
        <v>0</v>
      </c>
      <c r="AA95" s="176"/>
      <c r="AB95" s="23">
        <v>0</v>
      </c>
      <c r="AC95" s="176"/>
      <c r="AD95" s="23">
        <v>0</v>
      </c>
      <c r="AE95" s="176"/>
      <c r="AF95" s="23">
        <v>0</v>
      </c>
      <c r="AG95" s="176"/>
      <c r="AH95" s="23">
        <v>0</v>
      </c>
      <c r="AI95" s="176"/>
      <c r="AJ95" s="170" t="s">
        <v>555</v>
      </c>
      <c r="AK95" s="170" t="s">
        <v>556</v>
      </c>
      <c r="AL95" s="178"/>
      <c r="AM95" s="52"/>
      <c r="AN95" s="52"/>
      <c r="AO95" s="52"/>
      <c r="AP95" s="52"/>
      <c r="AQ95" s="179"/>
      <c r="AR95" s="52"/>
      <c r="AS95" s="52"/>
      <c r="AT95" s="181" t="s">
        <v>572</v>
      </c>
      <c r="AU95" s="26">
        <v>0</v>
      </c>
      <c r="AV95" s="52"/>
      <c r="AW95" s="21"/>
      <c r="AX95" s="21"/>
    </row>
    <row r="96" spans="1:207" s="10" customFormat="1">
      <c r="A96" s="12" t="s">
        <v>101</v>
      </c>
      <c r="B96" s="170" t="s">
        <v>551</v>
      </c>
      <c r="C96" s="12" t="s">
        <v>69</v>
      </c>
      <c r="D96" s="14">
        <v>217918.06264800002</v>
      </c>
      <c r="E96" s="14">
        <v>294651.60545599996</v>
      </c>
      <c r="F96" s="16" t="s">
        <v>570</v>
      </c>
      <c r="G96" s="46" t="s">
        <v>73</v>
      </c>
      <c r="H96" s="11" t="s">
        <v>170</v>
      </c>
      <c r="I96" s="172" t="s">
        <v>573</v>
      </c>
      <c r="J96" s="173" t="s">
        <v>574</v>
      </c>
      <c r="K96" s="19" t="s">
        <v>227</v>
      </c>
      <c r="L96" s="19" t="s">
        <v>422</v>
      </c>
      <c r="M96" s="19" t="s">
        <v>422</v>
      </c>
      <c r="N96" s="23">
        <v>210</v>
      </c>
      <c r="O96" s="175">
        <v>7.6</v>
      </c>
      <c r="P96" s="23">
        <v>0</v>
      </c>
      <c r="Q96" s="175"/>
      <c r="R96" s="23">
        <v>0</v>
      </c>
      <c r="S96" s="176"/>
      <c r="T96" s="23">
        <v>0</v>
      </c>
      <c r="U96" s="176"/>
      <c r="V96" s="23">
        <v>0</v>
      </c>
      <c r="W96" s="176"/>
      <c r="X96" s="23">
        <v>0</v>
      </c>
      <c r="Y96" s="176"/>
      <c r="Z96" s="23">
        <v>0</v>
      </c>
      <c r="AA96" s="176"/>
      <c r="AB96" s="23">
        <v>0</v>
      </c>
      <c r="AC96" s="176"/>
      <c r="AD96" s="23">
        <v>0</v>
      </c>
      <c r="AE96" s="176"/>
      <c r="AF96" s="23">
        <v>0</v>
      </c>
      <c r="AG96" s="176"/>
      <c r="AH96" s="23">
        <v>0</v>
      </c>
      <c r="AI96" s="176"/>
      <c r="AJ96" s="170" t="s">
        <v>555</v>
      </c>
      <c r="AK96" s="170" t="s">
        <v>556</v>
      </c>
      <c r="AL96" s="178"/>
      <c r="AM96" s="52"/>
      <c r="AN96" s="52"/>
      <c r="AO96" s="52"/>
      <c r="AP96" s="52"/>
      <c r="AQ96" s="179"/>
      <c r="AR96" s="52"/>
      <c r="AS96" s="52"/>
      <c r="AT96" s="181" t="s">
        <v>575</v>
      </c>
      <c r="AU96" s="26">
        <v>0</v>
      </c>
      <c r="AV96" s="52"/>
      <c r="AW96" s="21"/>
      <c r="AX96" s="21"/>
    </row>
    <row r="97" spans="1:207" s="20" customFormat="1">
      <c r="A97" s="12" t="s">
        <v>101</v>
      </c>
      <c r="B97" s="44" t="s">
        <v>530</v>
      </c>
      <c r="C97" s="12" t="s">
        <v>69</v>
      </c>
      <c r="D97" s="14">
        <v>217918.06264800002</v>
      </c>
      <c r="E97" s="14">
        <v>294651.60545599996</v>
      </c>
      <c r="F97" s="44" t="s">
        <v>225</v>
      </c>
      <c r="G97" s="46" t="s">
        <v>73</v>
      </c>
      <c r="H97" s="44" t="s">
        <v>72</v>
      </c>
      <c r="I97" s="56" t="s">
        <v>887</v>
      </c>
      <c r="J97" s="144" t="s">
        <v>888</v>
      </c>
      <c r="K97" s="19" t="s">
        <v>227</v>
      </c>
      <c r="L97" s="12" t="s">
        <v>577</v>
      </c>
      <c r="M97" s="12" t="s">
        <v>893</v>
      </c>
      <c r="N97" s="27">
        <v>700</v>
      </c>
      <c r="O97" s="28"/>
      <c r="P97" s="27"/>
      <c r="Q97" s="28"/>
      <c r="R97" s="27"/>
      <c r="S97" s="28"/>
      <c r="T97" s="27"/>
      <c r="U97" s="28"/>
      <c r="V97" s="27"/>
      <c r="W97" s="28"/>
      <c r="X97" s="27"/>
      <c r="Y97" s="28"/>
      <c r="Z97" s="27"/>
      <c r="AA97" s="28"/>
      <c r="AB97" s="27"/>
      <c r="AC97" s="28"/>
      <c r="AD97" s="27"/>
      <c r="AE97" s="28"/>
      <c r="AF97" s="27"/>
      <c r="AG97" s="28"/>
      <c r="AH97" s="27"/>
      <c r="AI97" s="28"/>
      <c r="AJ97" s="44" t="s">
        <v>79</v>
      </c>
      <c r="AK97" s="46" t="s">
        <v>207</v>
      </c>
      <c r="AL97" s="145"/>
      <c r="AM97" s="145"/>
      <c r="AN97" s="145"/>
      <c r="AQ97" s="88"/>
      <c r="AT97" s="145"/>
      <c r="AU97" s="28">
        <v>0</v>
      </c>
      <c r="AV97" s="80"/>
      <c r="AW97" s="21"/>
    </row>
    <row r="98" spans="1:207" s="20" customFormat="1">
      <c r="A98" s="12" t="s">
        <v>101</v>
      </c>
      <c r="B98" s="170" t="s">
        <v>551</v>
      </c>
      <c r="C98" s="12" t="s">
        <v>69</v>
      </c>
      <c r="D98" s="14">
        <v>217918.06264800002</v>
      </c>
      <c r="E98" s="14">
        <v>294651.60545599996</v>
      </c>
      <c r="F98" s="44" t="s">
        <v>225</v>
      </c>
      <c r="G98" s="46" t="s">
        <v>73</v>
      </c>
      <c r="H98" s="44" t="s">
        <v>72</v>
      </c>
      <c r="I98" s="181" t="s">
        <v>894</v>
      </c>
      <c r="J98" s="172" t="s">
        <v>895</v>
      </c>
      <c r="K98" s="19" t="s">
        <v>227</v>
      </c>
      <c r="L98" s="19" t="s">
        <v>577</v>
      </c>
      <c r="M98" s="12" t="s">
        <v>893</v>
      </c>
      <c r="N98" s="174">
        <v>204</v>
      </c>
      <c r="O98" s="175">
        <v>2.4900000000000002</v>
      </c>
      <c r="P98" s="174"/>
      <c r="Q98" s="175"/>
      <c r="R98" s="174"/>
      <c r="S98" s="175"/>
      <c r="T98" s="174"/>
      <c r="U98" s="175"/>
      <c r="V98" s="174"/>
      <c r="W98" s="175"/>
      <c r="X98" s="174"/>
      <c r="Y98" s="175"/>
      <c r="Z98" s="174"/>
      <c r="AA98" s="175"/>
      <c r="AB98" s="174"/>
      <c r="AC98" s="175"/>
      <c r="AD98" s="174"/>
      <c r="AE98" s="175"/>
      <c r="AF98" s="174"/>
      <c r="AG98" s="175"/>
      <c r="AH98" s="174"/>
      <c r="AI98" s="175"/>
      <c r="AJ98" s="170" t="s">
        <v>896</v>
      </c>
      <c r="AK98" s="170" t="s">
        <v>897</v>
      </c>
      <c r="AL98" s="181"/>
      <c r="AM98" s="181" t="s">
        <v>898</v>
      </c>
      <c r="AN98" s="181"/>
      <c r="AO98" s="52"/>
      <c r="AP98" s="52"/>
      <c r="AQ98" s="179"/>
      <c r="AR98" s="52"/>
      <c r="AS98" s="52"/>
      <c r="AT98" s="181" t="s">
        <v>899</v>
      </c>
      <c r="AU98" s="28">
        <v>8192.1</v>
      </c>
      <c r="AV98" s="80"/>
      <c r="AW98" s="21"/>
    </row>
    <row r="99" spans="1:207" s="20" customFormat="1">
      <c r="A99" s="12" t="s">
        <v>101</v>
      </c>
      <c r="B99" s="11" t="s">
        <v>68</v>
      </c>
      <c r="C99" s="12" t="s">
        <v>69</v>
      </c>
      <c r="D99" s="14">
        <v>217918.06264800002</v>
      </c>
      <c r="E99" s="14">
        <v>294651.60545599996</v>
      </c>
      <c r="F99" s="46" t="s">
        <v>225</v>
      </c>
      <c r="G99" s="11" t="s">
        <v>232</v>
      </c>
      <c r="H99" s="11"/>
      <c r="I99" s="18" t="s">
        <v>233</v>
      </c>
      <c r="J99" s="18" t="s">
        <v>234</v>
      </c>
      <c r="K99" s="12" t="s">
        <v>235</v>
      </c>
      <c r="L99" s="12" t="s">
        <v>236</v>
      </c>
      <c r="M99" s="12" t="s">
        <v>236</v>
      </c>
      <c r="N99" s="23">
        <v>1419</v>
      </c>
      <c r="O99" s="25">
        <v>100</v>
      </c>
      <c r="P99" s="23">
        <v>0</v>
      </c>
      <c r="Q99" s="25"/>
      <c r="R99" s="23">
        <v>0</v>
      </c>
      <c r="S99" s="26"/>
      <c r="T99" s="23">
        <v>0</v>
      </c>
      <c r="U99" s="26"/>
      <c r="V99" s="23">
        <v>0</v>
      </c>
      <c r="W99" s="26"/>
      <c r="X99" s="23">
        <v>0</v>
      </c>
      <c r="Y99" s="26"/>
      <c r="Z99" s="23">
        <v>0</v>
      </c>
      <c r="AA99" s="26"/>
      <c r="AB99" s="23">
        <v>0</v>
      </c>
      <c r="AC99" s="26"/>
      <c r="AD99" s="23">
        <v>0</v>
      </c>
      <c r="AE99" s="26"/>
      <c r="AF99" s="23">
        <v>0</v>
      </c>
      <c r="AG99" s="26"/>
      <c r="AH99" s="23">
        <v>0</v>
      </c>
      <c r="AI99" s="26"/>
      <c r="AJ99" s="29" t="s">
        <v>79</v>
      </c>
      <c r="AK99" s="11" t="s">
        <v>207</v>
      </c>
      <c r="AL99" s="18"/>
      <c r="AM99" s="11"/>
      <c r="AN99" s="11"/>
      <c r="AO99" s="21" t="s">
        <v>112</v>
      </c>
      <c r="AP99" s="21"/>
      <c r="AQ99" s="30">
        <v>100</v>
      </c>
      <c r="AR99" s="31"/>
      <c r="AS99" s="23" t="s">
        <v>112</v>
      </c>
      <c r="AT99" s="21" t="s">
        <v>238</v>
      </c>
      <c r="AU99" s="37"/>
      <c r="AV99" s="21"/>
      <c r="AW99" s="21"/>
      <c r="AX99" s="21"/>
    </row>
    <row r="100" spans="1:207" s="20" customFormat="1">
      <c r="A100" s="12" t="s">
        <v>101</v>
      </c>
      <c r="B100" s="170" t="s">
        <v>551</v>
      </c>
      <c r="C100" s="12" t="s">
        <v>69</v>
      </c>
      <c r="D100" s="14">
        <v>217918.06264800002</v>
      </c>
      <c r="E100" s="14">
        <v>294651.60545599996</v>
      </c>
      <c r="F100" s="16" t="s">
        <v>570</v>
      </c>
      <c r="G100" s="44" t="s">
        <v>232</v>
      </c>
      <c r="H100" s="16"/>
      <c r="I100" s="19" t="s">
        <v>580</v>
      </c>
      <c r="J100" s="173"/>
      <c r="K100" s="12" t="s">
        <v>235</v>
      </c>
      <c r="L100" s="12" t="s">
        <v>236</v>
      </c>
      <c r="M100" s="12" t="s">
        <v>236</v>
      </c>
      <c r="N100" s="23">
        <v>0</v>
      </c>
      <c r="O100" s="175"/>
      <c r="P100" s="23">
        <v>1000</v>
      </c>
      <c r="Q100" s="175"/>
      <c r="R100" s="23">
        <v>0</v>
      </c>
      <c r="S100" s="175"/>
      <c r="T100" s="23">
        <v>0</v>
      </c>
      <c r="U100" s="175"/>
      <c r="V100" s="23">
        <v>0</v>
      </c>
      <c r="W100" s="175"/>
      <c r="X100" s="23">
        <v>0</v>
      </c>
      <c r="Y100" s="176"/>
      <c r="Z100" s="23">
        <v>0</v>
      </c>
      <c r="AA100" s="176"/>
      <c r="AB100" s="23">
        <v>0</v>
      </c>
      <c r="AC100" s="176"/>
      <c r="AD100" s="23">
        <v>0</v>
      </c>
      <c r="AE100" s="176"/>
      <c r="AF100" s="23">
        <v>0</v>
      </c>
      <c r="AG100" s="176"/>
      <c r="AH100" s="23">
        <v>0</v>
      </c>
      <c r="AI100" s="176"/>
      <c r="AJ100" s="170" t="s">
        <v>555</v>
      </c>
      <c r="AK100" s="170" t="s">
        <v>556</v>
      </c>
      <c r="AL100" s="178"/>
      <c r="AM100" s="52"/>
      <c r="AN100" s="52"/>
      <c r="AO100" s="52"/>
      <c r="AP100" s="52"/>
      <c r="AQ100" s="179"/>
      <c r="AR100" s="52"/>
      <c r="AS100" s="52"/>
      <c r="AT100" s="12" t="s">
        <v>581</v>
      </c>
      <c r="AU100" s="180"/>
      <c r="AV100" s="52"/>
      <c r="AW100" s="21"/>
      <c r="AX100" s="21"/>
    </row>
    <row r="101" spans="1:207" s="10" customFormat="1">
      <c r="A101" s="12" t="s">
        <v>101</v>
      </c>
      <c r="B101" s="55" t="s">
        <v>322</v>
      </c>
      <c r="C101" s="12" t="s">
        <v>69</v>
      </c>
      <c r="D101" s="14">
        <v>217918.06264800002</v>
      </c>
      <c r="E101" s="14">
        <v>294651.60545599996</v>
      </c>
      <c r="F101" s="44" t="s">
        <v>298</v>
      </c>
      <c r="G101" s="44" t="s">
        <v>221</v>
      </c>
      <c r="H101" s="44"/>
      <c r="I101" s="56" t="s">
        <v>425</v>
      </c>
      <c r="J101" s="56"/>
      <c r="K101" s="32" t="s">
        <v>298</v>
      </c>
      <c r="L101" s="32" t="s">
        <v>298</v>
      </c>
      <c r="M101" s="32" t="s">
        <v>298</v>
      </c>
      <c r="N101" s="27">
        <v>0</v>
      </c>
      <c r="O101" s="28">
        <v>0</v>
      </c>
      <c r="P101" s="27">
        <v>419.25</v>
      </c>
      <c r="Q101" s="28">
        <v>0</v>
      </c>
      <c r="R101" s="27">
        <v>0</v>
      </c>
      <c r="S101" s="28">
        <v>0</v>
      </c>
      <c r="T101" s="27">
        <v>419.25</v>
      </c>
      <c r="U101" s="28">
        <v>0</v>
      </c>
      <c r="V101" s="23"/>
      <c r="W101" s="28">
        <v>0</v>
      </c>
      <c r="X101" s="23"/>
      <c r="Y101" s="28">
        <v>0</v>
      </c>
      <c r="Z101" s="23"/>
      <c r="AA101" s="28">
        <v>0</v>
      </c>
      <c r="AB101" s="23"/>
      <c r="AC101" s="28">
        <v>0</v>
      </c>
      <c r="AD101" s="23"/>
      <c r="AE101" s="28">
        <v>0</v>
      </c>
      <c r="AF101" s="23"/>
      <c r="AG101" s="28">
        <v>0</v>
      </c>
      <c r="AH101" s="23"/>
      <c r="AI101" s="28">
        <v>0</v>
      </c>
      <c r="AJ101" s="44" t="s">
        <v>79</v>
      </c>
      <c r="AK101" s="44" t="s">
        <v>207</v>
      </c>
      <c r="AL101" s="43" t="s">
        <v>112</v>
      </c>
      <c r="AM101" s="43" t="s">
        <v>112</v>
      </c>
      <c r="AN101" s="82"/>
      <c r="AO101" s="21"/>
      <c r="AP101" s="21"/>
      <c r="AQ101" s="30"/>
      <c r="AR101" s="21"/>
      <c r="AS101" s="21"/>
      <c r="AT101" s="20" t="s">
        <v>112</v>
      </c>
      <c r="AU101" s="28"/>
      <c r="AV101" s="21"/>
      <c r="AW101" s="20"/>
      <c r="AX101" s="20"/>
    </row>
    <row r="102" spans="1:207" s="20" customFormat="1">
      <c r="A102" s="12" t="s">
        <v>101</v>
      </c>
      <c r="B102" s="55" t="s">
        <v>322</v>
      </c>
      <c r="C102" s="12" t="s">
        <v>69</v>
      </c>
      <c r="D102" s="14">
        <v>217918.06264800002</v>
      </c>
      <c r="E102" s="14">
        <v>294651.60545599996</v>
      </c>
      <c r="F102" s="44" t="s">
        <v>203</v>
      </c>
      <c r="G102" s="46" t="s">
        <v>73</v>
      </c>
      <c r="H102" s="44" t="s">
        <v>72</v>
      </c>
      <c r="I102" s="56" t="s">
        <v>109</v>
      </c>
      <c r="J102" s="56"/>
      <c r="K102" s="56" t="s">
        <v>109</v>
      </c>
      <c r="L102" s="56" t="s">
        <v>109</v>
      </c>
      <c r="M102" s="56" t="s">
        <v>109</v>
      </c>
      <c r="N102" s="23">
        <v>415.57440000000003</v>
      </c>
      <c r="O102" s="28">
        <v>1.1299874804806347</v>
      </c>
      <c r="P102" s="23">
        <v>415.57440000000003</v>
      </c>
      <c r="Q102" s="28">
        <v>1.1299874804806347</v>
      </c>
      <c r="R102" s="23">
        <v>415.57440000000003</v>
      </c>
      <c r="S102" s="28">
        <v>1.1299874804806347</v>
      </c>
      <c r="T102" s="23">
        <v>138.5248</v>
      </c>
      <c r="U102" s="28">
        <v>0.37666249349354491</v>
      </c>
      <c r="V102" s="23">
        <v>0</v>
      </c>
      <c r="W102" s="28">
        <v>0</v>
      </c>
      <c r="X102" s="23">
        <v>0</v>
      </c>
      <c r="Y102" s="28">
        <v>0</v>
      </c>
      <c r="Z102" s="23">
        <v>0</v>
      </c>
      <c r="AA102" s="28">
        <v>0</v>
      </c>
      <c r="AB102" s="23">
        <v>0</v>
      </c>
      <c r="AC102" s="28">
        <v>0</v>
      </c>
      <c r="AD102" s="23">
        <v>0</v>
      </c>
      <c r="AE102" s="28">
        <v>0</v>
      </c>
      <c r="AF102" s="23">
        <v>0</v>
      </c>
      <c r="AG102" s="28">
        <v>0</v>
      </c>
      <c r="AH102" s="23">
        <v>0</v>
      </c>
      <c r="AI102" s="28">
        <v>0</v>
      </c>
      <c r="AJ102" s="44" t="s">
        <v>79</v>
      </c>
      <c r="AK102" s="44" t="s">
        <v>80</v>
      </c>
      <c r="AL102" s="43" t="s">
        <v>112</v>
      </c>
      <c r="AM102" s="43" t="s">
        <v>112</v>
      </c>
      <c r="AN102" s="82"/>
      <c r="AO102" s="21"/>
      <c r="AP102" s="33"/>
      <c r="AQ102" s="92"/>
      <c r="AR102" s="33"/>
      <c r="AS102" s="33"/>
      <c r="AT102" s="20" t="s">
        <v>332</v>
      </c>
      <c r="AU102" s="26">
        <v>12392.196035937626</v>
      </c>
      <c r="AV102" s="33"/>
      <c r="AW102" s="41"/>
      <c r="AX102" s="21"/>
    </row>
    <row r="103" spans="1:207" s="20" customFormat="1">
      <c r="A103" s="12" t="s">
        <v>101</v>
      </c>
      <c r="B103" s="55" t="s">
        <v>322</v>
      </c>
      <c r="C103" s="12" t="s">
        <v>69</v>
      </c>
      <c r="D103" s="14">
        <v>217918.06264800002</v>
      </c>
      <c r="E103" s="14">
        <v>294651.60545599996</v>
      </c>
      <c r="F103" s="44" t="s">
        <v>203</v>
      </c>
      <c r="G103" s="46" t="s">
        <v>73</v>
      </c>
      <c r="H103" s="11" t="s">
        <v>170</v>
      </c>
      <c r="I103" s="56" t="s">
        <v>109</v>
      </c>
      <c r="J103" s="56"/>
      <c r="K103" s="56" t="s">
        <v>109</v>
      </c>
      <c r="L103" s="56" t="s">
        <v>109</v>
      </c>
      <c r="M103" s="56" t="s">
        <v>109</v>
      </c>
      <c r="N103" s="23">
        <v>100.51908807927443</v>
      </c>
      <c r="O103" s="28">
        <v>0.54622765577638344</v>
      </c>
      <c r="P103" s="23">
        <v>100.51908807927443</v>
      </c>
      <c r="Q103" s="28">
        <v>0.54622765577638344</v>
      </c>
      <c r="R103" s="23">
        <v>100.51908807927443</v>
      </c>
      <c r="S103" s="28">
        <v>0.54622765577638344</v>
      </c>
      <c r="T103" s="23">
        <v>33.506362693091482</v>
      </c>
      <c r="U103" s="28">
        <v>0.18207588525879448</v>
      </c>
      <c r="V103" s="23">
        <v>0</v>
      </c>
      <c r="W103" s="28">
        <v>0</v>
      </c>
      <c r="X103" s="23">
        <v>0</v>
      </c>
      <c r="Y103" s="28">
        <v>0</v>
      </c>
      <c r="Z103" s="23">
        <v>0</v>
      </c>
      <c r="AA103" s="28">
        <v>0</v>
      </c>
      <c r="AB103" s="23">
        <v>0</v>
      </c>
      <c r="AC103" s="28">
        <v>0</v>
      </c>
      <c r="AD103" s="23">
        <v>0</v>
      </c>
      <c r="AE103" s="28">
        <v>0</v>
      </c>
      <c r="AF103" s="23">
        <v>0</v>
      </c>
      <c r="AG103" s="28">
        <v>0</v>
      </c>
      <c r="AH103" s="23">
        <v>0</v>
      </c>
      <c r="AI103" s="28">
        <v>0</v>
      </c>
      <c r="AJ103" s="44" t="s">
        <v>79</v>
      </c>
      <c r="AK103" s="44" t="s">
        <v>80</v>
      </c>
      <c r="AL103" s="43" t="s">
        <v>112</v>
      </c>
      <c r="AM103" s="43" t="s">
        <v>337</v>
      </c>
      <c r="AN103" s="82"/>
      <c r="AO103" s="21"/>
      <c r="AP103" s="33"/>
      <c r="AQ103" s="92"/>
      <c r="AR103" s="33"/>
      <c r="AS103" s="33"/>
      <c r="AT103" s="20" t="s">
        <v>332</v>
      </c>
      <c r="AU103" s="26">
        <v>0</v>
      </c>
      <c r="AV103" s="33"/>
      <c r="AX103" s="21"/>
    </row>
    <row r="104" spans="1:207" s="20" customFormat="1">
      <c r="A104" s="12" t="s">
        <v>101</v>
      </c>
      <c r="B104" s="55" t="s">
        <v>322</v>
      </c>
      <c r="C104" s="12" t="s">
        <v>69</v>
      </c>
      <c r="D104" s="14">
        <v>217918.06264800002</v>
      </c>
      <c r="E104" s="14">
        <v>294651.60545599996</v>
      </c>
      <c r="F104" s="44" t="s">
        <v>203</v>
      </c>
      <c r="G104" s="46" t="s">
        <v>73</v>
      </c>
      <c r="H104" s="44" t="s">
        <v>72</v>
      </c>
      <c r="I104" s="56" t="s">
        <v>372</v>
      </c>
      <c r="J104" s="56"/>
      <c r="K104" s="19" t="s">
        <v>76</v>
      </c>
      <c r="L104" s="19" t="s">
        <v>77</v>
      </c>
      <c r="M104" s="19" t="s">
        <v>373</v>
      </c>
      <c r="N104" s="23">
        <v>24800.400000000001</v>
      </c>
      <c r="O104" s="28">
        <v>98.716104055358315</v>
      </c>
      <c r="P104" s="23">
        <v>24800.400000000001</v>
      </c>
      <c r="Q104" s="28">
        <v>98.716104055358315</v>
      </c>
      <c r="R104" s="23">
        <v>24800.400000000001</v>
      </c>
      <c r="S104" s="28">
        <v>98.716104055358315</v>
      </c>
      <c r="T104" s="23">
        <v>24800.400000000001</v>
      </c>
      <c r="U104" s="28">
        <v>98.716104055358315</v>
      </c>
      <c r="V104" s="23">
        <v>24800.400000000001</v>
      </c>
      <c r="W104" s="28">
        <v>98.716104055358315</v>
      </c>
      <c r="X104" s="23">
        <v>13778</v>
      </c>
      <c r="Y104" s="28">
        <v>54.445033728891559</v>
      </c>
      <c r="Z104" s="23">
        <v>0</v>
      </c>
      <c r="AA104" s="28">
        <v>0</v>
      </c>
      <c r="AB104" s="23">
        <v>0</v>
      </c>
      <c r="AC104" s="28">
        <v>0</v>
      </c>
      <c r="AD104" s="23">
        <v>0</v>
      </c>
      <c r="AE104" s="28">
        <v>0</v>
      </c>
      <c r="AF104" s="23">
        <v>0</v>
      </c>
      <c r="AG104" s="28">
        <v>0</v>
      </c>
      <c r="AH104" s="23">
        <v>0</v>
      </c>
      <c r="AI104" s="28">
        <v>0</v>
      </c>
      <c r="AJ104" s="44" t="s">
        <v>79</v>
      </c>
      <c r="AK104" s="44" t="s">
        <v>80</v>
      </c>
      <c r="AL104" s="43" t="s">
        <v>112</v>
      </c>
      <c r="AM104" s="43" t="s">
        <v>337</v>
      </c>
      <c r="AN104" s="82"/>
      <c r="AO104" s="21"/>
      <c r="AP104" s="33"/>
      <c r="AQ104" s="92"/>
      <c r="AR104" s="33"/>
      <c r="AS104" s="33"/>
      <c r="AT104" s="20" t="s">
        <v>332</v>
      </c>
      <c r="AU104" s="26">
        <v>4172965.4912287313</v>
      </c>
      <c r="AV104" s="33"/>
      <c r="AX104" s="10"/>
    </row>
    <row r="105" spans="1:207" s="20" customFormat="1">
      <c r="A105" s="12" t="s">
        <v>101</v>
      </c>
      <c r="B105" s="55" t="s">
        <v>322</v>
      </c>
      <c r="C105" s="12" t="s">
        <v>69</v>
      </c>
      <c r="D105" s="14">
        <v>217918.06264800002</v>
      </c>
      <c r="E105" s="14">
        <v>294651.60545599996</v>
      </c>
      <c r="F105" s="44" t="s">
        <v>203</v>
      </c>
      <c r="G105" s="46" t="s">
        <v>73</v>
      </c>
      <c r="H105" s="11" t="s">
        <v>170</v>
      </c>
      <c r="I105" s="56" t="s">
        <v>393</v>
      </c>
      <c r="J105" s="56"/>
      <c r="K105" s="19" t="s">
        <v>76</v>
      </c>
      <c r="L105" s="19" t="s">
        <v>394</v>
      </c>
      <c r="M105" s="19" t="s">
        <v>394</v>
      </c>
      <c r="N105" s="23">
        <v>9760.8262116300011</v>
      </c>
      <c r="O105" s="28">
        <v>29.672999999999998</v>
      </c>
      <c r="P105" s="23">
        <v>9760.8262116300011</v>
      </c>
      <c r="Q105" s="28">
        <v>29.672999999999998</v>
      </c>
      <c r="R105" s="23">
        <v>2169.0724914733337</v>
      </c>
      <c r="S105" s="28">
        <v>6.5940000000000003</v>
      </c>
      <c r="T105" s="23">
        <v>0</v>
      </c>
      <c r="U105" s="28">
        <v>0</v>
      </c>
      <c r="V105" s="23">
        <v>0</v>
      </c>
      <c r="W105" s="28">
        <v>0</v>
      </c>
      <c r="X105" s="23">
        <v>0</v>
      </c>
      <c r="Y105" s="28">
        <v>0</v>
      </c>
      <c r="Z105" s="23">
        <v>0</v>
      </c>
      <c r="AA105" s="28">
        <v>0</v>
      </c>
      <c r="AB105" s="23">
        <v>0</v>
      </c>
      <c r="AC105" s="28">
        <v>0</v>
      </c>
      <c r="AD105" s="23">
        <v>0</v>
      </c>
      <c r="AE105" s="28">
        <v>0</v>
      </c>
      <c r="AF105" s="23">
        <v>0</v>
      </c>
      <c r="AG105" s="28">
        <v>0</v>
      </c>
      <c r="AH105" s="23">
        <v>0</v>
      </c>
      <c r="AI105" s="28">
        <v>0</v>
      </c>
      <c r="AJ105" s="44" t="s">
        <v>79</v>
      </c>
      <c r="AK105" s="44" t="s">
        <v>80</v>
      </c>
      <c r="AL105" s="43" t="s">
        <v>112</v>
      </c>
      <c r="AM105" s="43" t="s">
        <v>112</v>
      </c>
      <c r="AN105" s="82"/>
      <c r="AO105" s="21"/>
      <c r="AP105" s="33"/>
      <c r="AQ105" s="92"/>
      <c r="AR105" s="33"/>
      <c r="AS105" s="33"/>
      <c r="AT105" s="20" t="s">
        <v>332</v>
      </c>
      <c r="AU105" s="26">
        <v>422615.45454545453</v>
      </c>
      <c r="AV105" s="33"/>
      <c r="AX105" s="10"/>
    </row>
    <row r="106" spans="1:207" s="12" customFormat="1">
      <c r="A106" s="12" t="s">
        <v>101</v>
      </c>
      <c r="B106" s="16" t="s">
        <v>464</v>
      </c>
      <c r="C106" s="12" t="s">
        <v>69</v>
      </c>
      <c r="D106" s="14">
        <v>217918.06264800002</v>
      </c>
      <c r="E106" s="14">
        <v>294651.60545599996</v>
      </c>
      <c r="F106" s="16" t="s">
        <v>203</v>
      </c>
      <c r="G106" s="16" t="s">
        <v>73</v>
      </c>
      <c r="H106" s="16" t="s">
        <v>468</v>
      </c>
      <c r="I106" s="32" t="s">
        <v>466</v>
      </c>
      <c r="J106" s="32"/>
      <c r="K106" s="19" t="s">
        <v>76</v>
      </c>
      <c r="L106" s="19" t="s">
        <v>173</v>
      </c>
      <c r="M106" s="19" t="s">
        <v>173</v>
      </c>
      <c r="N106" s="39">
        <v>559.81799999999998</v>
      </c>
      <c r="O106" s="25">
        <v>6.3</v>
      </c>
      <c r="P106" s="39">
        <v>1119.636</v>
      </c>
      <c r="Q106" s="25">
        <v>12.6</v>
      </c>
      <c r="R106" s="39">
        <v>0</v>
      </c>
      <c r="S106" s="28"/>
      <c r="T106" s="39">
        <v>0</v>
      </c>
      <c r="U106" s="28"/>
      <c r="V106" s="39">
        <v>0</v>
      </c>
      <c r="W106" s="28"/>
      <c r="X106" s="39">
        <v>0</v>
      </c>
      <c r="Y106" s="28"/>
      <c r="Z106" s="39">
        <v>0</v>
      </c>
      <c r="AA106" s="28"/>
      <c r="AB106" s="39">
        <v>0</v>
      </c>
      <c r="AC106" s="28"/>
      <c r="AD106" s="39">
        <v>0</v>
      </c>
      <c r="AE106" s="28"/>
      <c r="AF106" s="39">
        <v>0</v>
      </c>
      <c r="AG106" s="28"/>
      <c r="AH106" s="39">
        <v>0</v>
      </c>
      <c r="AI106" s="28"/>
      <c r="AJ106" s="11" t="s">
        <v>79</v>
      </c>
      <c r="AK106" s="11" t="s">
        <v>80</v>
      </c>
      <c r="AL106" s="20"/>
      <c r="AM106" s="20"/>
      <c r="AN106" s="20"/>
      <c r="AQ106" s="116"/>
      <c r="AR106" s="20"/>
      <c r="AS106" s="20"/>
      <c r="AT106" s="21"/>
      <c r="AU106" s="26">
        <v>0</v>
      </c>
      <c r="AV106" s="21" t="s">
        <v>104</v>
      </c>
      <c r="AW106" s="20"/>
      <c r="AX106" s="21"/>
    </row>
    <row r="107" spans="1:207" s="52" customFormat="1">
      <c r="A107" s="12" t="s">
        <v>101</v>
      </c>
      <c r="B107" s="16" t="s">
        <v>464</v>
      </c>
      <c r="C107" s="12" t="s">
        <v>69</v>
      </c>
      <c r="D107" s="14">
        <v>217918.06264800002</v>
      </c>
      <c r="E107" s="14">
        <v>294651.60545599996</v>
      </c>
      <c r="F107" s="16" t="s">
        <v>203</v>
      </c>
      <c r="G107" s="16" t="s">
        <v>73</v>
      </c>
      <c r="H107" s="16" t="s">
        <v>72</v>
      </c>
      <c r="I107" s="32" t="s">
        <v>466</v>
      </c>
      <c r="J107" s="32"/>
      <c r="K107" s="19" t="s">
        <v>76</v>
      </c>
      <c r="L107" s="19" t="s">
        <v>173</v>
      </c>
      <c r="M107" s="19" t="s">
        <v>173</v>
      </c>
      <c r="N107" s="39">
        <v>624.98199999999997</v>
      </c>
      <c r="O107" s="25">
        <v>7</v>
      </c>
      <c r="P107" s="39">
        <v>1249.9639999999999</v>
      </c>
      <c r="Q107" s="25">
        <v>14.1</v>
      </c>
      <c r="R107" s="39">
        <v>0</v>
      </c>
      <c r="S107" s="28"/>
      <c r="T107" s="39">
        <v>0</v>
      </c>
      <c r="U107" s="28"/>
      <c r="V107" s="39">
        <v>0</v>
      </c>
      <c r="W107" s="28"/>
      <c r="X107" s="39">
        <v>0</v>
      </c>
      <c r="Y107" s="28"/>
      <c r="Z107" s="39">
        <v>0</v>
      </c>
      <c r="AA107" s="28"/>
      <c r="AB107" s="39">
        <v>0</v>
      </c>
      <c r="AC107" s="28"/>
      <c r="AD107" s="39">
        <v>0</v>
      </c>
      <c r="AE107" s="28"/>
      <c r="AF107" s="39">
        <v>0</v>
      </c>
      <c r="AG107" s="28"/>
      <c r="AH107" s="39">
        <v>0</v>
      </c>
      <c r="AI107" s="28"/>
      <c r="AJ107" s="11" t="s">
        <v>79</v>
      </c>
      <c r="AK107" s="11" t="s">
        <v>80</v>
      </c>
      <c r="AL107" s="20"/>
      <c r="AM107" s="20"/>
      <c r="AN107" s="20"/>
      <c r="AO107" s="12"/>
      <c r="AP107" s="12"/>
      <c r="AQ107" s="116"/>
      <c r="AR107" s="20"/>
      <c r="AS107" s="20"/>
      <c r="AT107" s="21"/>
      <c r="AU107" s="26">
        <v>0</v>
      </c>
      <c r="AV107" s="21" t="s">
        <v>104</v>
      </c>
      <c r="AW107" s="10"/>
      <c r="AX107" s="21"/>
    </row>
    <row r="108" spans="1:207" s="52" customFormat="1">
      <c r="A108" s="12" t="s">
        <v>101</v>
      </c>
      <c r="B108" s="58" t="s">
        <v>68</v>
      </c>
      <c r="C108" s="12" t="s">
        <v>69</v>
      </c>
      <c r="D108" s="14">
        <v>217918.06264800002</v>
      </c>
      <c r="E108" s="14">
        <v>294651.60545599996</v>
      </c>
      <c r="F108" s="11" t="s">
        <v>71</v>
      </c>
      <c r="G108" s="11" t="s">
        <v>289</v>
      </c>
      <c r="H108" s="11"/>
      <c r="I108" s="21"/>
      <c r="J108" s="21" t="s">
        <v>291</v>
      </c>
      <c r="K108" s="21" t="s">
        <v>260</v>
      </c>
      <c r="L108" s="60" t="s">
        <v>260</v>
      </c>
      <c r="M108" s="60" t="s">
        <v>260</v>
      </c>
      <c r="N108" s="23">
        <v>537.5</v>
      </c>
      <c r="O108" s="25">
        <v>25.6</v>
      </c>
      <c r="P108" s="23">
        <v>537.5</v>
      </c>
      <c r="Q108" s="25">
        <v>25.6</v>
      </c>
      <c r="R108" s="23">
        <v>537.5</v>
      </c>
      <c r="S108" s="26">
        <v>25.6</v>
      </c>
      <c r="T108" s="23">
        <v>325.44765000000001</v>
      </c>
      <c r="U108" s="26">
        <v>15.5</v>
      </c>
      <c r="V108" s="23">
        <v>0</v>
      </c>
      <c r="W108" s="26"/>
      <c r="X108" s="23">
        <v>0</v>
      </c>
      <c r="Y108" s="26"/>
      <c r="Z108" s="23">
        <v>0</v>
      </c>
      <c r="AA108" s="26"/>
      <c r="AB108" s="23">
        <v>0</v>
      </c>
      <c r="AC108" s="26"/>
      <c r="AD108" s="23">
        <v>0</v>
      </c>
      <c r="AE108" s="26"/>
      <c r="AF108" s="23">
        <v>0</v>
      </c>
      <c r="AG108" s="26"/>
      <c r="AH108" s="23">
        <v>0</v>
      </c>
      <c r="AI108" s="26"/>
      <c r="AJ108" s="11" t="s">
        <v>261</v>
      </c>
      <c r="AK108" s="11" t="s">
        <v>80</v>
      </c>
      <c r="AL108" s="18"/>
      <c r="AM108" s="11"/>
      <c r="AN108" s="11"/>
      <c r="AO108" s="21"/>
      <c r="AP108" s="21"/>
      <c r="AQ108" s="30"/>
      <c r="AR108" s="31"/>
      <c r="AS108" s="23"/>
      <c r="AT108" s="21"/>
      <c r="AU108" s="37"/>
      <c r="AV108" s="21"/>
      <c r="AW108" s="20"/>
      <c r="AX108" s="21"/>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row>
    <row r="109" spans="1:207" s="52" customFormat="1">
      <c r="A109" s="12" t="s">
        <v>101</v>
      </c>
      <c r="B109" s="58" t="s">
        <v>68</v>
      </c>
      <c r="C109" s="12" t="s">
        <v>69</v>
      </c>
      <c r="D109" s="14">
        <v>217918.06264800002</v>
      </c>
      <c r="E109" s="14">
        <v>294651.60545599996</v>
      </c>
      <c r="F109" s="11" t="s">
        <v>71</v>
      </c>
      <c r="G109" s="11" t="s">
        <v>295</v>
      </c>
      <c r="H109" s="11"/>
      <c r="I109" s="21"/>
      <c r="J109" s="21" t="s">
        <v>296</v>
      </c>
      <c r="K109" s="21" t="s">
        <v>260</v>
      </c>
      <c r="L109" s="60" t="s">
        <v>260</v>
      </c>
      <c r="M109" s="60" t="s">
        <v>260</v>
      </c>
      <c r="N109" s="23">
        <v>2150</v>
      </c>
      <c r="O109" s="75">
        <v>126.9</v>
      </c>
      <c r="P109" s="23">
        <v>0</v>
      </c>
      <c r="Q109" s="25">
        <v>0</v>
      </c>
      <c r="R109" s="23">
        <v>0</v>
      </c>
      <c r="S109" s="25">
        <v>0</v>
      </c>
      <c r="T109" s="23">
        <v>1924.25</v>
      </c>
      <c r="U109" s="75">
        <v>113.5</v>
      </c>
      <c r="V109" s="23">
        <v>0</v>
      </c>
      <c r="W109" s="26"/>
      <c r="X109" s="23">
        <v>0</v>
      </c>
      <c r="Y109" s="26"/>
      <c r="Z109" s="23">
        <v>0</v>
      </c>
      <c r="AA109" s="26"/>
      <c r="AB109" s="23">
        <v>0</v>
      </c>
      <c r="AC109" s="26"/>
      <c r="AD109" s="23">
        <v>0</v>
      </c>
      <c r="AE109" s="26"/>
      <c r="AF109" s="23">
        <v>0</v>
      </c>
      <c r="AG109" s="26"/>
      <c r="AH109" s="23">
        <v>0</v>
      </c>
      <c r="AI109" s="26"/>
      <c r="AJ109" s="11" t="s">
        <v>261</v>
      </c>
      <c r="AK109" s="11" t="s">
        <v>80</v>
      </c>
      <c r="AL109" s="18"/>
      <c r="AM109" s="11"/>
      <c r="AN109" s="11"/>
      <c r="AO109" s="21"/>
      <c r="AP109" s="21"/>
      <c r="AQ109" s="30"/>
      <c r="AR109" s="31"/>
      <c r="AS109" s="23"/>
      <c r="AT109" s="21"/>
      <c r="AU109" s="37"/>
      <c r="AV109" s="20" t="s">
        <v>263</v>
      </c>
      <c r="AW109" s="20"/>
      <c r="AX109" s="21"/>
    </row>
    <row r="110" spans="1:207" s="52" customFormat="1">
      <c r="A110" s="12" t="s">
        <v>101</v>
      </c>
      <c r="B110" s="11" t="s">
        <v>488</v>
      </c>
      <c r="C110" s="12" t="s">
        <v>69</v>
      </c>
      <c r="D110" s="14">
        <v>217918.06264800002</v>
      </c>
      <c r="E110" s="14">
        <v>294651.60545599996</v>
      </c>
      <c r="F110" s="11" t="s">
        <v>71</v>
      </c>
      <c r="G110" s="46" t="s">
        <v>518</v>
      </c>
      <c r="H110" s="44" t="s">
        <v>519</v>
      </c>
      <c r="I110" s="12" t="s">
        <v>520</v>
      </c>
      <c r="J110" s="12"/>
      <c r="K110" s="53" t="s">
        <v>521</v>
      </c>
      <c r="L110" s="53" t="s">
        <v>521</v>
      </c>
      <c r="M110" s="53" t="s">
        <v>521</v>
      </c>
      <c r="N110" s="23">
        <v>0</v>
      </c>
      <c r="O110" s="120"/>
      <c r="P110" s="23">
        <v>25462.89</v>
      </c>
      <c r="Q110" s="137">
        <v>1070.7529999999999</v>
      </c>
      <c r="R110" s="23">
        <v>25462.89</v>
      </c>
      <c r="S110" s="137">
        <v>1070.7529999999999</v>
      </c>
      <c r="T110" s="23">
        <v>25462.89</v>
      </c>
      <c r="U110" s="137">
        <v>1070.7529999999999</v>
      </c>
      <c r="V110" s="39">
        <v>7905.1333543723858</v>
      </c>
      <c r="W110" s="137"/>
      <c r="X110" s="23">
        <v>0</v>
      </c>
      <c r="Y110" s="137"/>
      <c r="Z110" s="23">
        <v>0</v>
      </c>
      <c r="AA110" s="137"/>
      <c r="AB110" s="23">
        <v>0</v>
      </c>
      <c r="AC110" s="137"/>
      <c r="AD110" s="23">
        <v>0</v>
      </c>
      <c r="AE110" s="137"/>
      <c r="AF110" s="23">
        <v>0</v>
      </c>
      <c r="AG110" s="137"/>
      <c r="AH110" s="23">
        <v>0</v>
      </c>
      <c r="AI110" s="137"/>
      <c r="AJ110" s="11" t="s">
        <v>79</v>
      </c>
      <c r="AK110" s="11" t="s">
        <v>80</v>
      </c>
      <c r="AL110" s="11" t="s">
        <v>491</v>
      </c>
      <c r="AM110" s="21" t="s">
        <v>498</v>
      </c>
      <c r="AN110" s="21"/>
      <c r="AO110" s="121"/>
      <c r="AP110" s="121"/>
      <c r="AQ110" s="123"/>
      <c r="AR110" s="121"/>
      <c r="AS110" s="121"/>
      <c r="AT110" s="10" t="s">
        <v>528</v>
      </c>
      <c r="AU110" s="26">
        <v>20500052.890909102</v>
      </c>
      <c r="AV110" s="10" t="s">
        <v>524</v>
      </c>
      <c r="AW110" s="21"/>
      <c r="AX110" s="10"/>
    </row>
    <row r="111" spans="1:207" s="52" customFormat="1">
      <c r="A111" s="12" t="s">
        <v>101</v>
      </c>
      <c r="B111" s="11" t="s">
        <v>488</v>
      </c>
      <c r="C111" s="12" t="s">
        <v>69</v>
      </c>
      <c r="D111" s="14">
        <v>217918.06264800002</v>
      </c>
      <c r="E111" s="14">
        <v>294651.60545599996</v>
      </c>
      <c r="F111" s="11" t="s">
        <v>71</v>
      </c>
      <c r="G111" s="46" t="s">
        <v>518</v>
      </c>
      <c r="H111" s="11" t="s">
        <v>527</v>
      </c>
      <c r="I111" s="12" t="s">
        <v>520</v>
      </c>
      <c r="J111" s="12"/>
      <c r="K111" s="53" t="s">
        <v>521</v>
      </c>
      <c r="L111" s="53" t="s">
        <v>521</v>
      </c>
      <c r="M111" s="53" t="s">
        <v>521</v>
      </c>
      <c r="N111" s="23">
        <v>0</v>
      </c>
      <c r="O111" s="120"/>
      <c r="P111" s="23">
        <v>4343.2430000000004</v>
      </c>
      <c r="Q111" s="137">
        <v>199.24359999999999</v>
      </c>
      <c r="R111" s="23">
        <v>4343.2430000000004</v>
      </c>
      <c r="S111" s="137">
        <v>199.24359999999999</v>
      </c>
      <c r="T111" s="23">
        <v>4343.2430000000004</v>
      </c>
      <c r="U111" s="137">
        <v>199.24359999999999</v>
      </c>
      <c r="V111" s="39">
        <v>1348.3903478923401</v>
      </c>
      <c r="W111" s="137"/>
      <c r="X111" s="23">
        <v>0</v>
      </c>
      <c r="Y111" s="137"/>
      <c r="Z111" s="23">
        <v>0</v>
      </c>
      <c r="AA111" s="137"/>
      <c r="AB111" s="23">
        <v>0</v>
      </c>
      <c r="AC111" s="137"/>
      <c r="AD111" s="23">
        <v>0</v>
      </c>
      <c r="AE111" s="137"/>
      <c r="AF111" s="23">
        <v>0</v>
      </c>
      <c r="AG111" s="137"/>
      <c r="AH111" s="23">
        <v>0</v>
      </c>
      <c r="AI111" s="137"/>
      <c r="AJ111" s="11" t="s">
        <v>79</v>
      </c>
      <c r="AK111" s="11" t="s">
        <v>80</v>
      </c>
      <c r="AL111" s="11" t="s">
        <v>491</v>
      </c>
      <c r="AM111" s="21" t="s">
        <v>498</v>
      </c>
      <c r="AN111" s="21"/>
      <c r="AO111" s="121"/>
      <c r="AP111" s="121"/>
      <c r="AQ111" s="123"/>
      <c r="AR111" s="121"/>
      <c r="AS111" s="121"/>
      <c r="AT111" s="21" t="s">
        <v>526</v>
      </c>
      <c r="AU111" s="26">
        <v>0</v>
      </c>
      <c r="AV111" s="10" t="s">
        <v>524</v>
      </c>
      <c r="AW111" s="21"/>
      <c r="AX111" s="1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row>
    <row r="112" spans="1:207" s="52" customFormat="1">
      <c r="A112" s="12" t="s">
        <v>101</v>
      </c>
      <c r="B112" s="11" t="s">
        <v>488</v>
      </c>
      <c r="C112" s="12" t="s">
        <v>69</v>
      </c>
      <c r="D112" s="14">
        <v>217918.06264800002</v>
      </c>
      <c r="E112" s="14">
        <v>294651.60545599996</v>
      </c>
      <c r="F112" s="11" t="s">
        <v>71</v>
      </c>
      <c r="G112" s="46" t="s">
        <v>518</v>
      </c>
      <c r="H112" s="11" t="s">
        <v>525</v>
      </c>
      <c r="I112" s="21" t="s">
        <v>520</v>
      </c>
      <c r="J112" s="21"/>
      <c r="K112" s="53" t="s">
        <v>521</v>
      </c>
      <c r="L112" s="53" t="s">
        <v>521</v>
      </c>
      <c r="M112" s="53" t="s">
        <v>521</v>
      </c>
      <c r="N112" s="23">
        <v>0</v>
      </c>
      <c r="O112" s="120"/>
      <c r="P112" s="23">
        <v>9456.7199999999993</v>
      </c>
      <c r="Q112" s="120">
        <v>975.33900000000006</v>
      </c>
      <c r="R112" s="23">
        <v>9456.7199999999993</v>
      </c>
      <c r="S112" s="120">
        <v>975.33900000000006</v>
      </c>
      <c r="T112" s="23">
        <v>9456.7199999999993</v>
      </c>
      <c r="U112" s="120">
        <v>975.33900000000006</v>
      </c>
      <c r="V112" s="39">
        <v>2935.9052603597011</v>
      </c>
      <c r="W112" s="120"/>
      <c r="X112" s="23">
        <v>0</v>
      </c>
      <c r="Y112" s="120"/>
      <c r="Z112" s="23">
        <v>0</v>
      </c>
      <c r="AA112" s="120"/>
      <c r="AB112" s="23">
        <v>0</v>
      </c>
      <c r="AC112" s="120"/>
      <c r="AD112" s="23">
        <v>0</v>
      </c>
      <c r="AE112" s="120"/>
      <c r="AF112" s="23">
        <v>0</v>
      </c>
      <c r="AG112" s="120"/>
      <c r="AH112" s="23">
        <v>0</v>
      </c>
      <c r="AI112" s="120"/>
      <c r="AJ112" s="11" t="s">
        <v>79</v>
      </c>
      <c r="AK112" s="11" t="s">
        <v>80</v>
      </c>
      <c r="AL112" s="11" t="s">
        <v>491</v>
      </c>
      <c r="AM112" s="21" t="s">
        <v>498</v>
      </c>
      <c r="AN112" s="21"/>
      <c r="AO112" s="121"/>
      <c r="AP112" s="121"/>
      <c r="AQ112" s="123"/>
      <c r="AR112" s="121"/>
      <c r="AS112" s="121"/>
      <c r="AT112" s="21" t="s">
        <v>526</v>
      </c>
      <c r="AU112" s="26">
        <v>0</v>
      </c>
      <c r="AV112" s="10" t="s">
        <v>524</v>
      </c>
      <c r="AW112" s="21"/>
      <c r="AX112" s="20"/>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row>
    <row r="113" spans="1:50" s="12" customFormat="1">
      <c r="A113" s="12" t="s">
        <v>101</v>
      </c>
      <c r="B113" s="44" t="s">
        <v>530</v>
      </c>
      <c r="C113" s="12" t="s">
        <v>69</v>
      </c>
      <c r="D113" s="14">
        <v>217918.06264800002</v>
      </c>
      <c r="E113" s="14">
        <v>294651.60545599996</v>
      </c>
      <c r="F113" s="44" t="s">
        <v>71</v>
      </c>
      <c r="G113" s="46" t="s">
        <v>73</v>
      </c>
      <c r="H113" s="132" t="s">
        <v>267</v>
      </c>
      <c r="I113" s="56" t="s">
        <v>620</v>
      </c>
      <c r="J113" s="144" t="s">
        <v>621</v>
      </c>
      <c r="K113" s="56" t="s">
        <v>109</v>
      </c>
      <c r="L113" s="56" t="s">
        <v>109</v>
      </c>
      <c r="M113" s="56" t="s">
        <v>109</v>
      </c>
      <c r="N113" s="23">
        <v>500</v>
      </c>
      <c r="O113" s="28"/>
      <c r="P113" s="23">
        <v>500</v>
      </c>
      <c r="Q113" s="28"/>
      <c r="R113" s="23">
        <v>500</v>
      </c>
      <c r="S113" s="28"/>
      <c r="T113" s="23">
        <v>300</v>
      </c>
      <c r="U113" s="28"/>
      <c r="V113" s="23">
        <v>300</v>
      </c>
      <c r="W113" s="28"/>
      <c r="X113" s="23">
        <v>0</v>
      </c>
      <c r="Y113" s="28"/>
      <c r="Z113" s="23">
        <v>0</v>
      </c>
      <c r="AA113" s="28"/>
      <c r="AB113" s="23">
        <v>0</v>
      </c>
      <c r="AC113" s="28"/>
      <c r="AD113" s="23">
        <v>0</v>
      </c>
      <c r="AE113" s="28"/>
      <c r="AF113" s="23">
        <v>0</v>
      </c>
      <c r="AG113" s="28"/>
      <c r="AH113" s="23">
        <v>0</v>
      </c>
      <c r="AI113" s="28"/>
      <c r="AJ113" s="44" t="s">
        <v>79</v>
      </c>
      <c r="AK113" s="44" t="s">
        <v>80</v>
      </c>
      <c r="AL113" s="145"/>
      <c r="AM113" s="145"/>
      <c r="AN113" s="146"/>
      <c r="AO113" s="20"/>
      <c r="AP113" s="20"/>
      <c r="AQ113" s="88"/>
      <c r="AR113" s="20"/>
      <c r="AS113" s="20"/>
      <c r="AT113" s="145"/>
      <c r="AU113" s="26">
        <v>0</v>
      </c>
      <c r="AV113" s="20"/>
      <c r="AW113" s="20"/>
      <c r="AX113" s="20"/>
    </row>
    <row r="114" spans="1:50" s="12" customFormat="1">
      <c r="A114" s="12" t="s">
        <v>101</v>
      </c>
      <c r="B114" s="11" t="s">
        <v>68</v>
      </c>
      <c r="C114" s="12" t="s">
        <v>69</v>
      </c>
      <c r="D114" s="14">
        <v>217918.06264800002</v>
      </c>
      <c r="E114" s="14">
        <v>294651.60545599996</v>
      </c>
      <c r="F114" s="11" t="s">
        <v>71</v>
      </c>
      <c r="G114" s="16" t="s">
        <v>73</v>
      </c>
      <c r="H114" s="16" t="s">
        <v>72</v>
      </c>
      <c r="I114" s="18" t="s">
        <v>74</v>
      </c>
      <c r="J114" s="18" t="s">
        <v>102</v>
      </c>
      <c r="K114" s="12" t="s">
        <v>76</v>
      </c>
      <c r="L114" s="12" t="s">
        <v>77</v>
      </c>
      <c r="M114" s="12" t="s">
        <v>78</v>
      </c>
      <c r="N114" s="39">
        <v>27164.504102147424</v>
      </c>
      <c r="O114" s="25">
        <v>104.4</v>
      </c>
      <c r="P114" s="39">
        <v>27164.504102147424</v>
      </c>
      <c r="Q114" s="25">
        <v>104.4</v>
      </c>
      <c r="R114" s="39">
        <v>18109.669401431616</v>
      </c>
      <c r="S114" s="26">
        <v>69.599999999999994</v>
      </c>
      <c r="T114" s="39">
        <v>18109.669401431616</v>
      </c>
      <c r="U114" s="26">
        <v>69.599999999999994</v>
      </c>
      <c r="V114" s="39">
        <v>45274.173503579041</v>
      </c>
      <c r="W114" s="26">
        <v>174</v>
      </c>
      <c r="X114" s="39">
        <v>16862.83948926286</v>
      </c>
      <c r="Y114" s="26">
        <v>64.8</v>
      </c>
      <c r="Z114" s="39">
        <v>0</v>
      </c>
      <c r="AA114" s="26"/>
      <c r="AB114" s="39">
        <v>0</v>
      </c>
      <c r="AC114" s="26"/>
      <c r="AD114" s="39">
        <v>0</v>
      </c>
      <c r="AE114" s="26"/>
      <c r="AF114" s="39">
        <v>0</v>
      </c>
      <c r="AG114" s="26"/>
      <c r="AH114" s="39">
        <v>0</v>
      </c>
      <c r="AI114" s="26"/>
      <c r="AJ114" s="29" t="s">
        <v>79</v>
      </c>
      <c r="AK114" s="11" t="s">
        <v>80</v>
      </c>
      <c r="AL114" s="18"/>
      <c r="AM114" s="21" t="s">
        <v>81</v>
      </c>
      <c r="AN114" s="21"/>
      <c r="AO114" s="21" t="s">
        <v>103</v>
      </c>
      <c r="AP114" s="21"/>
      <c r="AQ114" s="30">
        <v>586.79999999999995</v>
      </c>
      <c r="AR114" s="31">
        <v>0.15</v>
      </c>
      <c r="AS114" s="23">
        <v>10669.090909090908</v>
      </c>
      <c r="AT114" s="21"/>
      <c r="AU114" s="26">
        <v>19279047.27272727</v>
      </c>
      <c r="AV114" s="21" t="s">
        <v>104</v>
      </c>
      <c r="AW114" s="21"/>
      <c r="AX114" s="10"/>
    </row>
    <row r="115" spans="1:50" s="12" customFormat="1">
      <c r="A115" s="12" t="s">
        <v>101</v>
      </c>
      <c r="B115" s="11" t="s">
        <v>68</v>
      </c>
      <c r="C115" s="12" t="s">
        <v>69</v>
      </c>
      <c r="D115" s="14">
        <v>217918.06264800002</v>
      </c>
      <c r="E115" s="14">
        <v>294651.60545599996</v>
      </c>
      <c r="F115" s="11" t="s">
        <v>71</v>
      </c>
      <c r="G115" s="11" t="s">
        <v>73</v>
      </c>
      <c r="H115" s="16" t="s">
        <v>196</v>
      </c>
      <c r="I115" s="18" t="s">
        <v>197</v>
      </c>
      <c r="J115" s="18" t="s">
        <v>198</v>
      </c>
      <c r="K115" s="19" t="s">
        <v>76</v>
      </c>
      <c r="L115" s="19" t="s">
        <v>173</v>
      </c>
      <c r="M115" s="19" t="s">
        <v>199</v>
      </c>
      <c r="N115" s="39">
        <v>13206.967200000001</v>
      </c>
      <c r="O115" s="25">
        <v>156.24</v>
      </c>
      <c r="P115" s="39">
        <v>13206.967200000001</v>
      </c>
      <c r="Q115" s="25">
        <v>156.24</v>
      </c>
      <c r="R115" s="39">
        <v>15565.3542</v>
      </c>
      <c r="S115" s="26">
        <v>184.14</v>
      </c>
      <c r="T115" s="39">
        <v>5188.4513999999999</v>
      </c>
      <c r="U115" s="26">
        <v>61.38</v>
      </c>
      <c r="V115" s="39">
        <v>0</v>
      </c>
      <c r="W115" s="26"/>
      <c r="X115" s="39">
        <v>0</v>
      </c>
      <c r="Y115" s="26"/>
      <c r="Z115" s="39">
        <v>0</v>
      </c>
      <c r="AA115" s="26"/>
      <c r="AB115" s="39">
        <v>0</v>
      </c>
      <c r="AC115" s="26"/>
      <c r="AD115" s="39">
        <v>0</v>
      </c>
      <c r="AE115" s="26"/>
      <c r="AF115" s="39">
        <v>0</v>
      </c>
      <c r="AG115" s="26"/>
      <c r="AH115" s="39">
        <v>0</v>
      </c>
      <c r="AI115" s="26"/>
      <c r="AJ115" s="29" t="s">
        <v>79</v>
      </c>
      <c r="AK115" s="11" t="s">
        <v>80</v>
      </c>
      <c r="AL115" s="18"/>
      <c r="AM115" s="11"/>
      <c r="AN115" s="11"/>
      <c r="AO115" s="21" t="s">
        <v>200</v>
      </c>
      <c r="AP115" s="21"/>
      <c r="AQ115" s="30">
        <v>558</v>
      </c>
      <c r="AR115" s="31">
        <v>0.4</v>
      </c>
      <c r="AS115" s="23">
        <v>9147.5409836065573</v>
      </c>
      <c r="AT115" s="21" t="s">
        <v>202</v>
      </c>
      <c r="AU115" s="26">
        <v>19217051.748251747</v>
      </c>
      <c r="AV115" s="21" t="s">
        <v>104</v>
      </c>
      <c r="AW115" s="20"/>
      <c r="AX115" s="21"/>
    </row>
    <row r="116" spans="1:50" s="12" customFormat="1">
      <c r="A116" s="12" t="s">
        <v>101</v>
      </c>
      <c r="B116" s="11" t="s">
        <v>488</v>
      </c>
      <c r="C116" s="12" t="s">
        <v>69</v>
      </c>
      <c r="D116" s="14">
        <v>217918.06264800002</v>
      </c>
      <c r="E116" s="14">
        <v>294651.60545599996</v>
      </c>
      <c r="F116" s="11" t="s">
        <v>71</v>
      </c>
      <c r="G116" s="46" t="s">
        <v>73</v>
      </c>
      <c r="H116" s="11" t="s">
        <v>170</v>
      </c>
      <c r="I116" s="21" t="s">
        <v>490</v>
      </c>
      <c r="J116" s="21"/>
      <c r="K116" s="19" t="s">
        <v>76</v>
      </c>
      <c r="L116" s="19" t="s">
        <v>173</v>
      </c>
      <c r="M116" s="19" t="s">
        <v>173</v>
      </c>
      <c r="N116" s="23">
        <v>34400</v>
      </c>
      <c r="O116" s="120">
        <v>423</v>
      </c>
      <c r="P116" s="23">
        <v>32250</v>
      </c>
      <c r="Q116" s="120">
        <v>396</v>
      </c>
      <c r="R116" s="23">
        <v>48375</v>
      </c>
      <c r="S116" s="120">
        <v>595</v>
      </c>
      <c r="T116" s="23">
        <v>16340</v>
      </c>
      <c r="U116" s="120">
        <v>201</v>
      </c>
      <c r="V116" s="23">
        <v>0</v>
      </c>
      <c r="W116" s="120"/>
      <c r="X116" s="23">
        <v>0</v>
      </c>
      <c r="Y116" s="120"/>
      <c r="Z116" s="23">
        <v>0</v>
      </c>
      <c r="AA116" s="120"/>
      <c r="AB116" s="23">
        <v>0</v>
      </c>
      <c r="AC116" s="120"/>
      <c r="AD116" s="23">
        <v>0</v>
      </c>
      <c r="AE116" s="120"/>
      <c r="AF116" s="23">
        <v>0</v>
      </c>
      <c r="AG116" s="120"/>
      <c r="AH116" s="23">
        <v>0</v>
      </c>
      <c r="AI116" s="120"/>
      <c r="AJ116" s="11" t="s">
        <v>79</v>
      </c>
      <c r="AK116" s="11" t="s">
        <v>80</v>
      </c>
      <c r="AL116" s="11" t="s">
        <v>491</v>
      </c>
      <c r="AM116" s="18" t="s">
        <v>492</v>
      </c>
      <c r="AN116" s="18"/>
      <c r="AO116" s="121"/>
      <c r="AP116" s="122" t="s">
        <v>493</v>
      </c>
      <c r="AQ116" s="123"/>
      <c r="AR116" s="121"/>
      <c r="AS116" s="121"/>
      <c r="AT116" s="21" t="s">
        <v>494</v>
      </c>
      <c r="AU116" s="26">
        <v>3083181.8181818184</v>
      </c>
      <c r="AV116" s="10"/>
      <c r="AW116" s="20"/>
      <c r="AX116" s="21"/>
    </row>
    <row r="117" spans="1:50" s="12" customFormat="1">
      <c r="A117" s="12" t="s">
        <v>101</v>
      </c>
      <c r="B117" s="44" t="s">
        <v>530</v>
      </c>
      <c r="C117" s="12" t="s">
        <v>69</v>
      </c>
      <c r="D117" s="14">
        <v>217918.06264800002</v>
      </c>
      <c r="E117" s="14">
        <v>294651.60545599996</v>
      </c>
      <c r="F117" s="44" t="s">
        <v>71</v>
      </c>
      <c r="G117" s="46" t="s">
        <v>73</v>
      </c>
      <c r="H117" s="44" t="s">
        <v>72</v>
      </c>
      <c r="I117" s="56" t="s">
        <v>725</v>
      </c>
      <c r="J117" s="144" t="s">
        <v>621</v>
      </c>
      <c r="K117" s="32" t="s">
        <v>76</v>
      </c>
      <c r="L117" s="12" t="s">
        <v>77</v>
      </c>
      <c r="M117" s="18" t="s">
        <v>110</v>
      </c>
      <c r="N117" s="23">
        <v>500</v>
      </c>
      <c r="O117" s="28"/>
      <c r="P117" s="23">
        <v>300</v>
      </c>
      <c r="Q117" s="28"/>
      <c r="R117" s="23">
        <v>300</v>
      </c>
      <c r="S117" s="28"/>
      <c r="T117" s="23">
        <v>200</v>
      </c>
      <c r="U117" s="28"/>
      <c r="V117" s="23">
        <v>200</v>
      </c>
      <c r="W117" s="28"/>
      <c r="X117" s="23">
        <v>0</v>
      </c>
      <c r="Y117" s="28"/>
      <c r="Z117" s="23">
        <v>0</v>
      </c>
      <c r="AA117" s="28"/>
      <c r="AB117" s="23">
        <v>0</v>
      </c>
      <c r="AC117" s="28"/>
      <c r="AD117" s="23">
        <v>0</v>
      </c>
      <c r="AE117" s="28"/>
      <c r="AF117" s="23">
        <v>0</v>
      </c>
      <c r="AG117" s="28"/>
      <c r="AH117" s="23">
        <v>0</v>
      </c>
      <c r="AI117" s="28"/>
      <c r="AJ117" s="44" t="s">
        <v>79</v>
      </c>
      <c r="AK117" s="44" t="s">
        <v>80</v>
      </c>
      <c r="AL117" s="145"/>
      <c r="AM117" s="145"/>
      <c r="AN117" s="146"/>
      <c r="AO117" s="20"/>
      <c r="AP117" s="20"/>
      <c r="AQ117" s="88"/>
      <c r="AR117" s="20"/>
      <c r="AS117" s="20"/>
      <c r="AT117" s="145"/>
      <c r="AU117" s="26">
        <v>0</v>
      </c>
      <c r="AV117" s="20"/>
      <c r="AW117" s="21"/>
      <c r="AX117" s="10"/>
    </row>
    <row r="118" spans="1:50" s="12" customFormat="1">
      <c r="A118" s="32" t="s">
        <v>426</v>
      </c>
      <c r="B118" s="55" t="s">
        <v>322</v>
      </c>
      <c r="C118" s="12" t="s">
        <v>69</v>
      </c>
      <c r="D118" s="14">
        <v>1413.3496</v>
      </c>
      <c r="E118" s="14">
        <v>2784.2152000000001</v>
      </c>
      <c r="F118" s="44" t="s">
        <v>225</v>
      </c>
      <c r="G118" s="44" t="s">
        <v>232</v>
      </c>
      <c r="H118" s="44"/>
      <c r="I118" s="56" t="s">
        <v>447</v>
      </c>
      <c r="J118" s="56"/>
      <c r="K118" s="12" t="s">
        <v>235</v>
      </c>
      <c r="L118" s="12" t="s">
        <v>236</v>
      </c>
      <c r="M118" s="12" t="s">
        <v>236</v>
      </c>
      <c r="N118" s="23">
        <v>1000</v>
      </c>
      <c r="O118" s="28">
        <v>0</v>
      </c>
      <c r="P118" s="23">
        <v>0</v>
      </c>
      <c r="Q118" s="28">
        <v>0</v>
      </c>
      <c r="R118" s="23">
        <v>0</v>
      </c>
      <c r="S118" s="28">
        <v>0</v>
      </c>
      <c r="T118" s="23">
        <v>0</v>
      </c>
      <c r="U118" s="28">
        <v>0</v>
      </c>
      <c r="V118" s="23">
        <v>0</v>
      </c>
      <c r="W118" s="85">
        <v>0</v>
      </c>
      <c r="X118" s="23">
        <v>0</v>
      </c>
      <c r="Y118" s="85">
        <v>0</v>
      </c>
      <c r="Z118" s="23">
        <v>0</v>
      </c>
      <c r="AA118" s="85">
        <v>0</v>
      </c>
      <c r="AB118" s="23">
        <v>0</v>
      </c>
      <c r="AC118" s="85">
        <v>0</v>
      </c>
      <c r="AD118" s="23">
        <v>0</v>
      </c>
      <c r="AE118" s="85">
        <v>0</v>
      </c>
      <c r="AF118" s="23">
        <v>0</v>
      </c>
      <c r="AG118" s="85">
        <v>0</v>
      </c>
      <c r="AH118" s="23">
        <v>0</v>
      </c>
      <c r="AI118" s="85">
        <v>0</v>
      </c>
      <c r="AJ118" s="44" t="s">
        <v>79</v>
      </c>
      <c r="AK118" s="44" t="s">
        <v>207</v>
      </c>
      <c r="AL118" s="43" t="s">
        <v>112</v>
      </c>
      <c r="AM118" s="43" t="s">
        <v>112</v>
      </c>
      <c r="AN118" s="82" t="s">
        <v>112</v>
      </c>
      <c r="AO118" s="21"/>
      <c r="AP118" s="20"/>
      <c r="AQ118" s="88"/>
      <c r="AR118" s="20"/>
      <c r="AS118" s="20"/>
      <c r="AT118" s="20" t="s">
        <v>112</v>
      </c>
      <c r="AU118" s="28"/>
      <c r="AV118" s="20"/>
      <c r="AW118" s="21"/>
      <c r="AX118" s="10"/>
    </row>
    <row r="119" spans="1:50" s="12" customFormat="1">
      <c r="A119" s="32" t="s">
        <v>426</v>
      </c>
      <c r="B119" s="55" t="s">
        <v>322</v>
      </c>
      <c r="C119" s="12" t="s">
        <v>69</v>
      </c>
      <c r="D119" s="14">
        <v>1413.3496</v>
      </c>
      <c r="E119" s="14">
        <v>2784.2152000000001</v>
      </c>
      <c r="F119" s="44" t="s">
        <v>298</v>
      </c>
      <c r="G119" s="44" t="s">
        <v>221</v>
      </c>
      <c r="H119" s="44"/>
      <c r="I119" s="56" t="s">
        <v>425</v>
      </c>
      <c r="J119" s="56"/>
      <c r="K119" s="32" t="s">
        <v>298</v>
      </c>
      <c r="L119" s="32" t="s">
        <v>298</v>
      </c>
      <c r="M119" s="32" t="s">
        <v>298</v>
      </c>
      <c r="N119" s="27">
        <v>296.27</v>
      </c>
      <c r="O119" s="28">
        <v>0</v>
      </c>
      <c r="P119" s="27">
        <v>0</v>
      </c>
      <c r="Q119" s="28">
        <v>0</v>
      </c>
      <c r="R119" s="27">
        <v>296.27</v>
      </c>
      <c r="S119" s="28">
        <v>0</v>
      </c>
      <c r="T119" s="27">
        <v>0</v>
      </c>
      <c r="U119" s="28">
        <v>0</v>
      </c>
      <c r="V119" s="218"/>
      <c r="W119" s="28">
        <v>0</v>
      </c>
      <c r="X119" s="218"/>
      <c r="Y119" s="28">
        <v>0</v>
      </c>
      <c r="Z119" s="218"/>
      <c r="AA119" s="28">
        <v>0</v>
      </c>
      <c r="AB119" s="218"/>
      <c r="AC119" s="28">
        <v>0</v>
      </c>
      <c r="AD119" s="218"/>
      <c r="AE119" s="28">
        <v>0</v>
      </c>
      <c r="AF119" s="218"/>
      <c r="AG119" s="28">
        <v>0</v>
      </c>
      <c r="AH119" s="218"/>
      <c r="AI119" s="28">
        <v>0</v>
      </c>
      <c r="AJ119" s="44" t="s">
        <v>79</v>
      </c>
      <c r="AK119" s="44" t="s">
        <v>207</v>
      </c>
      <c r="AL119" s="43" t="s">
        <v>112</v>
      </c>
      <c r="AM119" s="43" t="s">
        <v>112</v>
      </c>
      <c r="AN119" s="82"/>
      <c r="AO119" s="21"/>
      <c r="AP119" s="41"/>
      <c r="AQ119" s="87"/>
      <c r="AR119" s="41"/>
      <c r="AS119" s="41"/>
      <c r="AT119" s="20" t="s">
        <v>112</v>
      </c>
      <c r="AU119" s="28"/>
      <c r="AV119" s="41"/>
      <c r="AW119" s="20"/>
      <c r="AX119" s="10"/>
    </row>
    <row r="120" spans="1:50" s="12" customFormat="1">
      <c r="A120" s="32" t="s">
        <v>426</v>
      </c>
      <c r="B120" s="55" t="s">
        <v>322</v>
      </c>
      <c r="C120" s="12" t="s">
        <v>69</v>
      </c>
      <c r="D120" s="14">
        <v>1413.3496</v>
      </c>
      <c r="E120" s="14">
        <v>2784.2152000000001</v>
      </c>
      <c r="F120" s="44" t="s">
        <v>203</v>
      </c>
      <c r="G120" s="46" t="s">
        <v>73</v>
      </c>
      <c r="H120" s="44" t="s">
        <v>72</v>
      </c>
      <c r="I120" s="56" t="s">
        <v>439</v>
      </c>
      <c r="J120" s="56"/>
      <c r="K120" s="56" t="s">
        <v>260</v>
      </c>
      <c r="L120" s="56" t="s">
        <v>260</v>
      </c>
      <c r="M120" s="56" t="s">
        <v>260</v>
      </c>
      <c r="N120" s="23">
        <v>0</v>
      </c>
      <c r="O120" s="28">
        <v>0</v>
      </c>
      <c r="P120" s="23">
        <v>591.25</v>
      </c>
      <c r="Q120" s="28">
        <v>10.491249999999999</v>
      </c>
      <c r="R120" s="23">
        <v>0</v>
      </c>
      <c r="S120" s="28">
        <v>0</v>
      </c>
      <c r="T120" s="23">
        <v>161.25</v>
      </c>
      <c r="U120" s="28">
        <v>2.8612500000000001</v>
      </c>
      <c r="V120" s="23">
        <v>0</v>
      </c>
      <c r="W120" s="28">
        <v>0</v>
      </c>
      <c r="X120" s="23">
        <v>0</v>
      </c>
      <c r="Y120" s="28">
        <v>0</v>
      </c>
      <c r="Z120" s="23">
        <v>0</v>
      </c>
      <c r="AA120" s="28">
        <v>0</v>
      </c>
      <c r="AB120" s="23">
        <v>0</v>
      </c>
      <c r="AC120" s="28">
        <v>0</v>
      </c>
      <c r="AD120" s="23">
        <v>0</v>
      </c>
      <c r="AE120" s="28">
        <v>0</v>
      </c>
      <c r="AF120" s="23">
        <v>0</v>
      </c>
      <c r="AG120" s="28">
        <v>0</v>
      </c>
      <c r="AH120" s="23">
        <v>0</v>
      </c>
      <c r="AI120" s="28">
        <v>0</v>
      </c>
      <c r="AJ120" s="44" t="s">
        <v>261</v>
      </c>
      <c r="AK120" s="44" t="s">
        <v>80</v>
      </c>
      <c r="AL120" s="43" t="s">
        <v>440</v>
      </c>
      <c r="AM120" s="43" t="s">
        <v>337</v>
      </c>
      <c r="AN120" s="82">
        <v>223.4</v>
      </c>
      <c r="AO120" s="21"/>
      <c r="AP120" s="41"/>
      <c r="AQ120" s="87"/>
      <c r="AR120" s="41"/>
      <c r="AS120" s="41"/>
      <c r="AT120" s="20" t="s">
        <v>332</v>
      </c>
      <c r="AU120" s="26">
        <v>43929.724999999999</v>
      </c>
      <c r="AV120" s="41"/>
      <c r="AW120" s="10"/>
      <c r="AX120" s="10"/>
    </row>
    <row r="121" spans="1:50" s="12" customFormat="1">
      <c r="A121" s="32" t="s">
        <v>426</v>
      </c>
      <c r="B121" s="44" t="s">
        <v>530</v>
      </c>
      <c r="C121" s="12" t="s">
        <v>69</v>
      </c>
      <c r="D121" s="14">
        <v>1413.3496</v>
      </c>
      <c r="E121" s="14">
        <v>2784.2152000000001</v>
      </c>
      <c r="F121" s="44" t="s">
        <v>71</v>
      </c>
      <c r="G121" s="46" t="s">
        <v>73</v>
      </c>
      <c r="H121" s="44" t="s">
        <v>72</v>
      </c>
      <c r="I121" s="56" t="s">
        <v>591</v>
      </c>
      <c r="J121" s="144" t="s">
        <v>600</v>
      </c>
      <c r="K121" s="56" t="s">
        <v>260</v>
      </c>
      <c r="L121" s="56" t="s">
        <v>260</v>
      </c>
      <c r="M121" s="56" t="s">
        <v>260</v>
      </c>
      <c r="N121" s="23">
        <v>0</v>
      </c>
      <c r="O121" s="85"/>
      <c r="P121" s="23">
        <v>56.5</v>
      </c>
      <c r="Q121" s="85">
        <v>0.95374999999999999</v>
      </c>
      <c r="R121" s="23">
        <v>0</v>
      </c>
      <c r="S121" s="85"/>
      <c r="T121" s="23">
        <v>0</v>
      </c>
      <c r="U121" s="85"/>
      <c r="V121" s="23">
        <v>0</v>
      </c>
      <c r="W121" s="85"/>
      <c r="X121" s="23">
        <v>0</v>
      </c>
      <c r="Y121" s="85"/>
      <c r="Z121" s="23">
        <v>0</v>
      </c>
      <c r="AA121" s="85"/>
      <c r="AB121" s="23">
        <v>0</v>
      </c>
      <c r="AC121" s="85"/>
      <c r="AD121" s="23">
        <v>0</v>
      </c>
      <c r="AE121" s="85"/>
      <c r="AF121" s="23">
        <v>0</v>
      </c>
      <c r="AG121" s="85"/>
      <c r="AH121" s="23">
        <v>0</v>
      </c>
      <c r="AI121" s="85"/>
      <c r="AJ121" s="46" t="s">
        <v>261</v>
      </c>
      <c r="AK121" s="46" t="s">
        <v>80</v>
      </c>
      <c r="AL121" s="10"/>
      <c r="AM121" s="10"/>
      <c r="AN121" s="200"/>
      <c r="AO121" s="20"/>
      <c r="AP121" s="20"/>
      <c r="AQ121" s="88"/>
      <c r="AR121" s="20"/>
      <c r="AS121" s="20"/>
      <c r="AT121" s="10"/>
      <c r="AU121" s="26">
        <v>3137.8375000000001</v>
      </c>
      <c r="AV121" s="20"/>
      <c r="AW121" s="20"/>
      <c r="AX121" s="20"/>
    </row>
    <row r="122" spans="1:50" s="20" customFormat="1">
      <c r="A122" s="43" t="s">
        <v>649</v>
      </c>
      <c r="B122" s="44" t="s">
        <v>530</v>
      </c>
      <c r="C122" s="47" t="s">
        <v>132</v>
      </c>
      <c r="D122" s="14">
        <v>2.6</v>
      </c>
      <c r="E122" s="14">
        <v>2.6</v>
      </c>
      <c r="F122" s="44" t="s">
        <v>298</v>
      </c>
      <c r="G122" s="44" t="s">
        <v>221</v>
      </c>
      <c r="H122" s="44"/>
      <c r="I122" s="56" t="s">
        <v>769</v>
      </c>
      <c r="J122" s="144" t="s">
        <v>793</v>
      </c>
      <c r="K122" s="32" t="s">
        <v>298</v>
      </c>
      <c r="L122" s="32" t="s">
        <v>298</v>
      </c>
      <c r="M122" s="32" t="s">
        <v>298</v>
      </c>
      <c r="N122" s="27">
        <v>60</v>
      </c>
      <c r="O122" s="28"/>
      <c r="P122" s="27"/>
      <c r="Q122" s="28"/>
      <c r="R122" s="27">
        <v>60</v>
      </c>
      <c r="S122" s="28"/>
      <c r="T122" s="27"/>
      <c r="U122" s="28"/>
      <c r="V122" s="141"/>
      <c r="W122" s="28"/>
      <c r="X122" s="141"/>
      <c r="Y122" s="28"/>
      <c r="Z122" s="141"/>
      <c r="AA122" s="28"/>
      <c r="AB122" s="141"/>
      <c r="AC122" s="28"/>
      <c r="AD122" s="141"/>
      <c r="AE122" s="28"/>
      <c r="AF122" s="141"/>
      <c r="AG122" s="28"/>
      <c r="AH122" s="141"/>
      <c r="AI122" s="28"/>
      <c r="AJ122" s="44" t="s">
        <v>79</v>
      </c>
      <c r="AK122" s="44" t="s">
        <v>207</v>
      </c>
      <c r="AL122" s="145"/>
      <c r="AM122" s="145"/>
      <c r="AN122" s="145"/>
      <c r="AO122" s="10"/>
      <c r="AP122" s="10"/>
      <c r="AQ122" s="88"/>
      <c r="AR122" s="10"/>
      <c r="AS122" s="10"/>
      <c r="AT122" s="145"/>
      <c r="AU122" s="196"/>
      <c r="AV122" s="10"/>
      <c r="AX122" s="10"/>
    </row>
    <row r="123" spans="1:50" s="20" customFormat="1">
      <c r="A123" s="43" t="s">
        <v>649</v>
      </c>
      <c r="B123" s="44" t="s">
        <v>530</v>
      </c>
      <c r="C123" s="47" t="s">
        <v>132</v>
      </c>
      <c r="D123" s="14">
        <v>2.6</v>
      </c>
      <c r="E123" s="14">
        <v>2.6</v>
      </c>
      <c r="F123" s="44" t="s">
        <v>71</v>
      </c>
      <c r="G123" s="46" t="s">
        <v>73</v>
      </c>
      <c r="H123" s="44" t="s">
        <v>72</v>
      </c>
      <c r="I123" s="56" t="s">
        <v>591</v>
      </c>
      <c r="J123" s="144" t="s">
        <v>650</v>
      </c>
      <c r="K123" s="56" t="s">
        <v>109</v>
      </c>
      <c r="L123" s="56" t="s">
        <v>109</v>
      </c>
      <c r="M123" s="56" t="s">
        <v>109</v>
      </c>
      <c r="N123" s="49">
        <v>45.996288327057549</v>
      </c>
      <c r="O123" s="28">
        <v>6.0000000000000001E-3</v>
      </c>
      <c r="P123" s="49">
        <v>0</v>
      </c>
      <c r="Q123" s="28"/>
      <c r="R123" s="49">
        <v>45.996288327057549</v>
      </c>
      <c r="S123" s="28">
        <v>6.0000000000000001E-3</v>
      </c>
      <c r="T123" s="49">
        <v>0</v>
      </c>
      <c r="U123" s="28"/>
      <c r="V123" s="49">
        <v>0</v>
      </c>
      <c r="W123" s="28"/>
      <c r="X123" s="49">
        <v>37.996933835395375</v>
      </c>
      <c r="Y123" s="28">
        <v>5.0000000000000001E-3</v>
      </c>
      <c r="Z123" s="49">
        <v>0</v>
      </c>
      <c r="AA123" s="28"/>
      <c r="AB123" s="49">
        <v>36.897022592791814</v>
      </c>
      <c r="AC123" s="28">
        <v>5.0000000000000001E-3</v>
      </c>
      <c r="AD123" s="49">
        <v>0</v>
      </c>
      <c r="AE123" s="28"/>
      <c r="AF123" s="49">
        <v>18.998466917697687</v>
      </c>
      <c r="AG123" s="28">
        <v>2E-3</v>
      </c>
      <c r="AH123" s="49">
        <v>0</v>
      </c>
      <c r="AI123" s="28"/>
      <c r="AJ123" s="44" t="s">
        <v>79</v>
      </c>
      <c r="AK123" s="44" t="s">
        <v>80</v>
      </c>
      <c r="AL123" s="145"/>
      <c r="AM123" s="145" t="s">
        <v>593</v>
      </c>
      <c r="AN123" s="146" t="s">
        <v>617</v>
      </c>
      <c r="AQ123" s="88"/>
      <c r="AT123" s="145"/>
      <c r="AU123" s="26">
        <v>78.960000000000008</v>
      </c>
      <c r="AV123" s="50" t="s">
        <v>133</v>
      </c>
      <c r="AW123" s="21"/>
      <c r="AX123" s="10"/>
    </row>
    <row r="124" spans="1:50" s="20" customFormat="1">
      <c r="A124" s="32" t="s">
        <v>144</v>
      </c>
      <c r="B124" s="44" t="s">
        <v>530</v>
      </c>
      <c r="C124" s="47" t="s">
        <v>132</v>
      </c>
      <c r="D124" s="14">
        <v>183.04000000000002</v>
      </c>
      <c r="E124" s="14">
        <v>183.04000000000002</v>
      </c>
      <c r="F124" s="44" t="s">
        <v>298</v>
      </c>
      <c r="G124" s="44" t="s">
        <v>221</v>
      </c>
      <c r="H124" s="44"/>
      <c r="I124" s="56" t="s">
        <v>769</v>
      </c>
      <c r="J124" s="144" t="s">
        <v>794</v>
      </c>
      <c r="K124" s="32" t="s">
        <v>298</v>
      </c>
      <c r="L124" s="32" t="s">
        <v>298</v>
      </c>
      <c r="M124" s="32" t="s">
        <v>298</v>
      </c>
      <c r="N124" s="27">
        <v>60</v>
      </c>
      <c r="O124" s="28"/>
      <c r="P124" s="27"/>
      <c r="Q124" s="28"/>
      <c r="R124" s="27">
        <v>60</v>
      </c>
      <c r="S124" s="28"/>
      <c r="T124" s="27"/>
      <c r="U124" s="28"/>
      <c r="V124" s="141"/>
      <c r="W124" s="28"/>
      <c r="X124" s="141"/>
      <c r="Y124" s="28"/>
      <c r="Z124" s="141"/>
      <c r="AA124" s="28"/>
      <c r="AB124" s="141"/>
      <c r="AC124" s="28"/>
      <c r="AD124" s="141"/>
      <c r="AE124" s="28"/>
      <c r="AF124" s="141"/>
      <c r="AG124" s="28"/>
      <c r="AH124" s="141"/>
      <c r="AI124" s="28"/>
      <c r="AJ124" s="44" t="s">
        <v>79</v>
      </c>
      <c r="AK124" s="44" t="s">
        <v>207</v>
      </c>
      <c r="AL124" s="145"/>
      <c r="AM124" s="145"/>
      <c r="AN124" s="145"/>
      <c r="AO124" s="10"/>
      <c r="AP124" s="10"/>
      <c r="AQ124" s="88"/>
      <c r="AR124" s="10"/>
      <c r="AS124" s="10"/>
      <c r="AT124" s="145"/>
      <c r="AU124" s="196"/>
      <c r="AV124" s="10"/>
    </row>
    <row r="125" spans="1:50" s="20" customFormat="1">
      <c r="A125" s="32" t="s">
        <v>144</v>
      </c>
      <c r="B125" s="44" t="s">
        <v>530</v>
      </c>
      <c r="C125" s="47" t="s">
        <v>132</v>
      </c>
      <c r="D125" s="14">
        <v>183.04000000000002</v>
      </c>
      <c r="E125" s="14">
        <v>183.04000000000002</v>
      </c>
      <c r="F125" s="44" t="s">
        <v>71</v>
      </c>
      <c r="G125" s="46" t="s">
        <v>73</v>
      </c>
      <c r="H125" s="44" t="s">
        <v>72</v>
      </c>
      <c r="I125" s="56" t="s">
        <v>591</v>
      </c>
      <c r="J125" s="144" t="s">
        <v>651</v>
      </c>
      <c r="K125" s="56" t="s">
        <v>109</v>
      </c>
      <c r="L125" s="56" t="s">
        <v>109</v>
      </c>
      <c r="M125" s="56" t="s">
        <v>109</v>
      </c>
      <c r="N125" s="49">
        <v>50.85</v>
      </c>
      <c r="O125" s="28">
        <v>0.44400000000000001</v>
      </c>
      <c r="P125" s="49">
        <v>0</v>
      </c>
      <c r="Q125" s="28"/>
      <c r="R125" s="49">
        <v>33.900000000000006</v>
      </c>
      <c r="S125" s="28">
        <v>0.44400000000000001</v>
      </c>
      <c r="T125" s="49">
        <v>0</v>
      </c>
      <c r="U125" s="28"/>
      <c r="V125" s="49">
        <v>0</v>
      </c>
      <c r="W125" s="28"/>
      <c r="X125" s="49">
        <v>45.2</v>
      </c>
      <c r="Y125" s="28">
        <v>0.35499999999999998</v>
      </c>
      <c r="Z125" s="49">
        <v>0</v>
      </c>
      <c r="AA125" s="28"/>
      <c r="AB125" s="49">
        <v>33.900000000000006</v>
      </c>
      <c r="AC125" s="28">
        <v>0.35499999999999998</v>
      </c>
      <c r="AD125" s="49">
        <v>0</v>
      </c>
      <c r="AE125" s="28"/>
      <c r="AF125" s="49">
        <v>33.900000000000006</v>
      </c>
      <c r="AG125" s="28">
        <v>0.17699999999999999</v>
      </c>
      <c r="AH125" s="49">
        <v>0</v>
      </c>
      <c r="AI125" s="28"/>
      <c r="AJ125" s="44" t="s">
        <v>79</v>
      </c>
      <c r="AK125" s="44" t="s">
        <v>80</v>
      </c>
      <c r="AL125" s="145"/>
      <c r="AM125" s="145" t="s">
        <v>593</v>
      </c>
      <c r="AN125" s="146" t="s">
        <v>617</v>
      </c>
      <c r="AQ125" s="88"/>
      <c r="AT125" s="145" t="s">
        <v>596</v>
      </c>
      <c r="AU125" s="26">
        <v>5839.75</v>
      </c>
      <c r="AV125" s="50" t="s">
        <v>145</v>
      </c>
      <c r="AW125" s="21"/>
      <c r="AX125" s="10"/>
    </row>
    <row r="126" spans="1:50" s="20" customFormat="1">
      <c r="A126" s="32" t="s">
        <v>144</v>
      </c>
      <c r="B126" s="11" t="s">
        <v>68</v>
      </c>
      <c r="C126" s="47" t="s">
        <v>132</v>
      </c>
      <c r="D126" s="14">
        <v>183.04000000000002</v>
      </c>
      <c r="E126" s="14">
        <v>183.04000000000002</v>
      </c>
      <c r="F126" s="11" t="s">
        <v>71</v>
      </c>
      <c r="G126" s="16" t="s">
        <v>73</v>
      </c>
      <c r="H126" s="16" t="s">
        <v>72</v>
      </c>
      <c r="I126" s="18" t="s">
        <v>108</v>
      </c>
      <c r="J126" s="18" t="s">
        <v>109</v>
      </c>
      <c r="K126" s="12" t="s">
        <v>76</v>
      </c>
      <c r="L126" s="12" t="s">
        <v>77</v>
      </c>
      <c r="M126" s="12" t="s">
        <v>110</v>
      </c>
      <c r="N126" s="49">
        <v>109</v>
      </c>
      <c r="O126" s="25">
        <v>0.3</v>
      </c>
      <c r="P126" s="49">
        <v>0</v>
      </c>
      <c r="Q126" s="25"/>
      <c r="R126" s="49">
        <v>0</v>
      </c>
      <c r="S126" s="25"/>
      <c r="T126" s="49">
        <v>0</v>
      </c>
      <c r="U126" s="25"/>
      <c r="V126" s="49">
        <v>0</v>
      </c>
      <c r="W126" s="26"/>
      <c r="X126" s="49">
        <v>81.75</v>
      </c>
      <c r="Y126" s="26">
        <v>0.2</v>
      </c>
      <c r="Z126" s="49">
        <v>0</v>
      </c>
      <c r="AA126" s="26"/>
      <c r="AB126" s="49">
        <v>0</v>
      </c>
      <c r="AC126" s="26"/>
      <c r="AD126" s="49">
        <v>0</v>
      </c>
      <c r="AE126" s="26"/>
      <c r="AF126" s="49">
        <v>0</v>
      </c>
      <c r="AG126" s="26"/>
      <c r="AH126" s="49">
        <v>0</v>
      </c>
      <c r="AI126" s="26"/>
      <c r="AJ126" s="29" t="s">
        <v>79</v>
      </c>
      <c r="AK126" s="11" t="s">
        <v>80</v>
      </c>
      <c r="AL126" s="18"/>
      <c r="AM126" s="11"/>
      <c r="AN126" s="11"/>
      <c r="AO126" s="21" t="s">
        <v>112</v>
      </c>
      <c r="AP126" s="21"/>
      <c r="AQ126" s="30">
        <v>0.5</v>
      </c>
      <c r="AR126" s="31"/>
      <c r="AS126" s="23" t="s">
        <v>112</v>
      </c>
      <c r="AT126" s="21" t="s">
        <v>128</v>
      </c>
      <c r="AU126" s="26">
        <v>1645</v>
      </c>
      <c r="AV126" s="50" t="s">
        <v>145</v>
      </c>
      <c r="AW126" s="21"/>
      <c r="AX126" s="10"/>
    </row>
    <row r="127" spans="1:50" s="20" customFormat="1">
      <c r="A127" s="43" t="s">
        <v>652</v>
      </c>
      <c r="B127" s="44" t="s">
        <v>530</v>
      </c>
      <c r="C127" s="47" t="s">
        <v>132</v>
      </c>
      <c r="D127" s="14">
        <v>0.59279999999999999</v>
      </c>
      <c r="E127" s="14">
        <v>0.59279999999999999</v>
      </c>
      <c r="F127" s="44" t="s">
        <v>298</v>
      </c>
      <c r="G127" s="44" t="s">
        <v>221</v>
      </c>
      <c r="H127" s="44"/>
      <c r="I127" s="56" t="s">
        <v>769</v>
      </c>
      <c r="J127" s="144" t="s">
        <v>795</v>
      </c>
      <c r="K127" s="32" t="s">
        <v>298</v>
      </c>
      <c r="L127" s="32" t="s">
        <v>298</v>
      </c>
      <c r="M127" s="32" t="s">
        <v>298</v>
      </c>
      <c r="N127" s="27"/>
      <c r="O127" s="28"/>
      <c r="P127" s="27">
        <v>60</v>
      </c>
      <c r="Q127" s="28"/>
      <c r="R127" s="27"/>
      <c r="S127" s="28"/>
      <c r="T127" s="84">
        <v>60</v>
      </c>
      <c r="U127" s="28"/>
      <c r="V127" s="141"/>
      <c r="W127" s="28"/>
      <c r="X127" s="141"/>
      <c r="Y127" s="28"/>
      <c r="Z127" s="141"/>
      <c r="AA127" s="28"/>
      <c r="AB127" s="141"/>
      <c r="AC127" s="28"/>
      <c r="AD127" s="141"/>
      <c r="AE127" s="28"/>
      <c r="AF127" s="141"/>
      <c r="AG127" s="28"/>
      <c r="AH127" s="141"/>
      <c r="AI127" s="28"/>
      <c r="AJ127" s="44" t="s">
        <v>79</v>
      </c>
      <c r="AK127" s="44" t="s">
        <v>207</v>
      </c>
      <c r="AL127" s="145"/>
      <c r="AM127" s="145"/>
      <c r="AN127" s="145"/>
      <c r="AO127" s="10"/>
      <c r="AP127" s="10"/>
      <c r="AQ127" s="88"/>
      <c r="AR127" s="10"/>
      <c r="AS127" s="10"/>
      <c r="AT127" s="145"/>
      <c r="AU127" s="196"/>
      <c r="AV127" s="10"/>
    </row>
    <row r="128" spans="1:50" s="20" customFormat="1">
      <c r="A128" s="43" t="s">
        <v>652</v>
      </c>
      <c r="B128" s="44" t="s">
        <v>530</v>
      </c>
      <c r="C128" s="47" t="s">
        <v>132</v>
      </c>
      <c r="D128" s="14">
        <v>0.59279999999999999</v>
      </c>
      <c r="E128" s="14">
        <v>0.59279999999999999</v>
      </c>
      <c r="F128" s="44" t="s">
        <v>71</v>
      </c>
      <c r="G128" s="46" t="s">
        <v>73</v>
      </c>
      <c r="H128" s="44" t="s">
        <v>72</v>
      </c>
      <c r="I128" s="56" t="s">
        <v>591</v>
      </c>
      <c r="J128" s="144" t="s">
        <v>653</v>
      </c>
      <c r="K128" s="56" t="s">
        <v>109</v>
      </c>
      <c r="L128" s="56" t="s">
        <v>109</v>
      </c>
      <c r="M128" s="56" t="s">
        <v>109</v>
      </c>
      <c r="N128" s="49">
        <v>103.378149122807</v>
      </c>
      <c r="O128" s="28"/>
      <c r="P128" s="49">
        <v>0</v>
      </c>
      <c r="Q128" s="28"/>
      <c r="R128" s="49">
        <v>0</v>
      </c>
      <c r="S128" s="28"/>
      <c r="T128" s="49">
        <v>0</v>
      </c>
      <c r="U128" s="28"/>
      <c r="V128" s="49">
        <v>63.918350877192985</v>
      </c>
      <c r="W128" s="28"/>
      <c r="X128" s="49">
        <v>0</v>
      </c>
      <c r="Y128" s="28"/>
      <c r="Z128" s="49">
        <v>0</v>
      </c>
      <c r="AA128" s="28"/>
      <c r="AB128" s="49">
        <v>0</v>
      </c>
      <c r="AC128" s="28"/>
      <c r="AD128" s="49">
        <v>18.5885</v>
      </c>
      <c r="AE128" s="28"/>
      <c r="AF128" s="49">
        <v>0</v>
      </c>
      <c r="AG128" s="28"/>
      <c r="AH128" s="49">
        <v>0</v>
      </c>
      <c r="AI128" s="28"/>
      <c r="AJ128" s="44" t="s">
        <v>79</v>
      </c>
      <c r="AK128" s="44" t="s">
        <v>80</v>
      </c>
      <c r="AL128" s="145"/>
      <c r="AM128" s="145" t="s">
        <v>593</v>
      </c>
      <c r="AN128" s="146" t="s">
        <v>617</v>
      </c>
      <c r="AQ128" s="88"/>
      <c r="AT128" s="145"/>
      <c r="AU128" s="26">
        <v>0</v>
      </c>
      <c r="AV128" s="50" t="s">
        <v>136</v>
      </c>
      <c r="AW128" s="10"/>
      <c r="AX128" s="10"/>
    </row>
    <row r="129" spans="1:207" s="20" customFormat="1">
      <c r="A129" s="43" t="s">
        <v>375</v>
      </c>
      <c r="B129" s="55" t="s">
        <v>322</v>
      </c>
      <c r="C129" s="47" t="s">
        <v>132</v>
      </c>
      <c r="D129" s="14">
        <v>200.5224</v>
      </c>
      <c r="E129" s="14">
        <v>242.24720000000002</v>
      </c>
      <c r="F129" s="44" t="s">
        <v>298</v>
      </c>
      <c r="G129" s="44" t="s">
        <v>221</v>
      </c>
      <c r="H129" s="44"/>
      <c r="I129" s="56" t="s">
        <v>425</v>
      </c>
      <c r="J129" s="56"/>
      <c r="K129" s="32" t="s">
        <v>298</v>
      </c>
      <c r="L129" s="32" t="s">
        <v>298</v>
      </c>
      <c r="M129" s="32" t="s">
        <v>298</v>
      </c>
      <c r="N129" s="27">
        <v>151.05099999999999</v>
      </c>
      <c r="O129" s="28">
        <v>0</v>
      </c>
      <c r="P129" s="27">
        <v>0</v>
      </c>
      <c r="Q129" s="28">
        <v>0</v>
      </c>
      <c r="R129" s="27">
        <v>151.05099999999999</v>
      </c>
      <c r="S129" s="28">
        <v>0</v>
      </c>
      <c r="T129" s="27">
        <v>0</v>
      </c>
      <c r="U129" s="28">
        <v>0</v>
      </c>
      <c r="V129" s="218"/>
      <c r="W129" s="28">
        <v>0</v>
      </c>
      <c r="X129" s="218"/>
      <c r="Y129" s="28">
        <v>0</v>
      </c>
      <c r="Z129" s="218"/>
      <c r="AA129" s="28">
        <v>0</v>
      </c>
      <c r="AB129" s="218"/>
      <c r="AC129" s="28">
        <v>0</v>
      </c>
      <c r="AD129" s="218"/>
      <c r="AE129" s="28">
        <v>0</v>
      </c>
      <c r="AF129" s="218"/>
      <c r="AG129" s="28">
        <v>0</v>
      </c>
      <c r="AH129" s="218"/>
      <c r="AI129" s="28">
        <v>0</v>
      </c>
      <c r="AJ129" s="44" t="s">
        <v>79</v>
      </c>
      <c r="AK129" s="44" t="s">
        <v>207</v>
      </c>
      <c r="AL129" s="43" t="s">
        <v>112</v>
      </c>
      <c r="AM129" s="43" t="s">
        <v>112</v>
      </c>
      <c r="AN129" s="82"/>
      <c r="AO129" s="21"/>
      <c r="AP129" s="41"/>
      <c r="AQ129" s="87"/>
      <c r="AR129" s="41"/>
      <c r="AS129" s="41"/>
      <c r="AT129" s="20" t="s">
        <v>112</v>
      </c>
      <c r="AU129" s="28"/>
      <c r="AV129" s="41"/>
      <c r="AX129" s="10"/>
    </row>
    <row r="130" spans="1:207" s="20" customFormat="1">
      <c r="A130" s="43" t="s">
        <v>375</v>
      </c>
      <c r="B130" s="55" t="s">
        <v>322</v>
      </c>
      <c r="C130" s="47" t="s">
        <v>132</v>
      </c>
      <c r="D130" s="14">
        <v>200.5224</v>
      </c>
      <c r="E130" s="14">
        <v>242.24720000000002</v>
      </c>
      <c r="F130" s="44" t="s">
        <v>203</v>
      </c>
      <c r="G130" s="46" t="s">
        <v>73</v>
      </c>
      <c r="H130" s="44" t="s">
        <v>72</v>
      </c>
      <c r="I130" s="56" t="s">
        <v>109</v>
      </c>
      <c r="J130" s="56"/>
      <c r="K130" s="56" t="s">
        <v>109</v>
      </c>
      <c r="L130" s="56" t="s">
        <v>109</v>
      </c>
      <c r="M130" s="56" t="s">
        <v>109</v>
      </c>
      <c r="N130" s="48">
        <v>180.6</v>
      </c>
      <c r="O130" s="28">
        <v>1.1580168599999998</v>
      </c>
      <c r="P130" s="48">
        <v>0</v>
      </c>
      <c r="Q130" s="28">
        <v>0</v>
      </c>
      <c r="R130" s="48">
        <v>180.6</v>
      </c>
      <c r="S130" s="28">
        <v>1.1580168599999998</v>
      </c>
      <c r="T130" s="48">
        <v>0</v>
      </c>
      <c r="U130" s="28">
        <v>0</v>
      </c>
      <c r="V130" s="48">
        <v>0</v>
      </c>
      <c r="W130" s="28">
        <v>0</v>
      </c>
      <c r="X130" s="48">
        <v>180.6</v>
      </c>
      <c r="Y130" s="28">
        <v>1.1580168599999998</v>
      </c>
      <c r="Z130" s="48">
        <v>0</v>
      </c>
      <c r="AA130" s="28">
        <v>0</v>
      </c>
      <c r="AB130" s="48">
        <v>0</v>
      </c>
      <c r="AC130" s="28">
        <v>0</v>
      </c>
      <c r="AD130" s="48">
        <v>60.2</v>
      </c>
      <c r="AE130" s="28">
        <v>0.38600561999999999</v>
      </c>
      <c r="AF130" s="48">
        <v>0</v>
      </c>
      <c r="AG130" s="28"/>
      <c r="AH130" s="48">
        <v>0</v>
      </c>
      <c r="AI130" s="28"/>
      <c r="AJ130" s="44" t="s">
        <v>79</v>
      </c>
      <c r="AK130" s="44" t="s">
        <v>80</v>
      </c>
      <c r="AL130" s="43" t="s">
        <v>112</v>
      </c>
      <c r="AM130" s="43" t="s">
        <v>112</v>
      </c>
      <c r="AN130" s="82">
        <v>11.028732</v>
      </c>
      <c r="AO130" s="21"/>
      <c r="AQ130" s="88"/>
      <c r="AT130" s="20" t="s">
        <v>361</v>
      </c>
      <c r="AU130" s="26">
        <v>12699.584897999997</v>
      </c>
      <c r="AV130" s="50" t="s">
        <v>145</v>
      </c>
      <c r="AW130" s="10"/>
      <c r="AX130" s="10"/>
    </row>
    <row r="131" spans="1:207" s="20" customFormat="1">
      <c r="A131" s="43" t="s">
        <v>375</v>
      </c>
      <c r="B131" s="55" t="s">
        <v>322</v>
      </c>
      <c r="C131" s="47" t="s">
        <v>132</v>
      </c>
      <c r="D131" s="14">
        <v>200.5224</v>
      </c>
      <c r="E131" s="14">
        <v>242.24720000000002</v>
      </c>
      <c r="F131" s="44" t="s">
        <v>203</v>
      </c>
      <c r="G131" s="46" t="s">
        <v>73</v>
      </c>
      <c r="H131" s="11" t="s">
        <v>170</v>
      </c>
      <c r="I131" s="56" t="s">
        <v>376</v>
      </c>
      <c r="J131" s="56"/>
      <c r="K131" s="19" t="s">
        <v>76</v>
      </c>
      <c r="L131" s="19" t="s">
        <v>77</v>
      </c>
      <c r="M131" s="19" t="s">
        <v>377</v>
      </c>
      <c r="N131" s="23">
        <v>22.291006801350928</v>
      </c>
      <c r="O131" s="28">
        <v>0.26370527388324777</v>
      </c>
      <c r="P131" s="23">
        <v>22.291006801350928</v>
      </c>
      <c r="Q131" s="28">
        <v>0.26370527388324777</v>
      </c>
      <c r="R131" s="23">
        <v>22.291006801350928</v>
      </c>
      <c r="S131" s="28">
        <v>0.26370527388324777</v>
      </c>
      <c r="T131" s="23">
        <v>0</v>
      </c>
      <c r="U131" s="28">
        <v>0</v>
      </c>
      <c r="V131" s="23">
        <v>0</v>
      </c>
      <c r="W131" s="28">
        <v>0</v>
      </c>
      <c r="X131" s="23">
        <v>0</v>
      </c>
      <c r="Y131" s="28">
        <v>0</v>
      </c>
      <c r="Z131" s="23">
        <v>0</v>
      </c>
      <c r="AA131" s="28">
        <v>0</v>
      </c>
      <c r="AB131" s="23">
        <v>0</v>
      </c>
      <c r="AC131" s="28">
        <v>0</v>
      </c>
      <c r="AD131" s="23">
        <v>0</v>
      </c>
      <c r="AE131" s="28">
        <v>0</v>
      </c>
      <c r="AF131" s="23">
        <v>0</v>
      </c>
      <c r="AG131" s="28">
        <v>0</v>
      </c>
      <c r="AH131" s="23">
        <v>0</v>
      </c>
      <c r="AI131" s="28">
        <v>0</v>
      </c>
      <c r="AJ131" s="44" t="s">
        <v>79</v>
      </c>
      <c r="AK131" s="44" t="s">
        <v>80</v>
      </c>
      <c r="AL131" s="43" t="s">
        <v>112</v>
      </c>
      <c r="AM131" s="43" t="s">
        <v>330</v>
      </c>
      <c r="AN131" s="82">
        <v>3.2352320000000003</v>
      </c>
      <c r="AO131" s="21"/>
      <c r="AQ131" s="88"/>
      <c r="AT131" s="20" t="s">
        <v>332</v>
      </c>
      <c r="AU131" s="26">
        <v>0</v>
      </c>
      <c r="AW131" s="10"/>
      <c r="AX131" s="10"/>
    </row>
    <row r="132" spans="1:207" s="20" customFormat="1">
      <c r="A132" s="10" t="s">
        <v>146</v>
      </c>
      <c r="B132" s="44" t="s">
        <v>530</v>
      </c>
      <c r="C132" s="47" t="s">
        <v>132</v>
      </c>
      <c r="D132" s="14">
        <v>1164.8000000000002</v>
      </c>
      <c r="E132" s="14">
        <v>1165.8400000000001</v>
      </c>
      <c r="F132" s="44" t="s">
        <v>298</v>
      </c>
      <c r="G132" s="44" t="s">
        <v>221</v>
      </c>
      <c r="H132" s="44"/>
      <c r="I132" s="56" t="s">
        <v>769</v>
      </c>
      <c r="J132" s="144" t="s">
        <v>796</v>
      </c>
      <c r="K132" s="32" t="s">
        <v>298</v>
      </c>
      <c r="L132" s="32" t="s">
        <v>298</v>
      </c>
      <c r="M132" s="32" t="s">
        <v>298</v>
      </c>
      <c r="N132" s="27"/>
      <c r="O132" s="28"/>
      <c r="P132" s="27">
        <v>106.34</v>
      </c>
      <c r="Q132" s="28"/>
      <c r="R132" s="27"/>
      <c r="S132" s="28"/>
      <c r="T132" s="27">
        <v>106.34</v>
      </c>
      <c r="U132" s="28"/>
      <c r="V132" s="141"/>
      <c r="W132" s="28"/>
      <c r="X132" s="141"/>
      <c r="Y132" s="28"/>
      <c r="Z132" s="141"/>
      <c r="AA132" s="28"/>
      <c r="AB132" s="141"/>
      <c r="AC132" s="28"/>
      <c r="AD132" s="141"/>
      <c r="AE132" s="28"/>
      <c r="AF132" s="141"/>
      <c r="AG132" s="28"/>
      <c r="AH132" s="141"/>
      <c r="AI132" s="28"/>
      <c r="AJ132" s="44" t="s">
        <v>79</v>
      </c>
      <c r="AK132" s="44" t="s">
        <v>207</v>
      </c>
      <c r="AL132" s="145"/>
      <c r="AM132" s="145"/>
      <c r="AN132" s="145"/>
      <c r="AO132" s="10"/>
      <c r="AP132" s="10"/>
      <c r="AQ132" s="88"/>
      <c r="AR132" s="10"/>
      <c r="AS132" s="10"/>
      <c r="AT132" s="145"/>
      <c r="AU132" s="196"/>
      <c r="AV132" s="10"/>
      <c r="AX132" s="10"/>
    </row>
    <row r="133" spans="1:207" s="20" customFormat="1">
      <c r="A133" s="10" t="s">
        <v>146</v>
      </c>
      <c r="B133" s="44" t="s">
        <v>530</v>
      </c>
      <c r="C133" s="47" t="s">
        <v>132</v>
      </c>
      <c r="D133" s="14">
        <v>1164.8000000000002</v>
      </c>
      <c r="E133" s="14">
        <v>1165.8400000000001</v>
      </c>
      <c r="F133" s="44" t="s">
        <v>71</v>
      </c>
      <c r="G133" s="46" t="s">
        <v>73</v>
      </c>
      <c r="H133" s="44" t="s">
        <v>72</v>
      </c>
      <c r="I133" s="56" t="s">
        <v>591</v>
      </c>
      <c r="J133" s="144" t="s">
        <v>654</v>
      </c>
      <c r="K133" s="56" t="s">
        <v>109</v>
      </c>
      <c r="L133" s="56" t="s">
        <v>109</v>
      </c>
      <c r="M133" s="56" t="s">
        <v>109</v>
      </c>
      <c r="N133" s="49">
        <v>0</v>
      </c>
      <c r="O133" s="28"/>
      <c r="P133" s="49">
        <v>169.71880265434626</v>
      </c>
      <c r="Q133" s="28">
        <v>3.2</v>
      </c>
      <c r="R133" s="49">
        <v>0</v>
      </c>
      <c r="S133" s="28"/>
      <c r="T133" s="49">
        <v>169.71880265434626</v>
      </c>
      <c r="U133" s="28">
        <v>3.2</v>
      </c>
      <c r="V133" s="49">
        <v>0</v>
      </c>
      <c r="W133" s="28"/>
      <c r="X133" s="49">
        <v>0</v>
      </c>
      <c r="Y133" s="28"/>
      <c r="Z133" s="49">
        <v>0</v>
      </c>
      <c r="AA133" s="28"/>
      <c r="AB133" s="49">
        <v>0</v>
      </c>
      <c r="AC133" s="28"/>
      <c r="AD133" s="49">
        <v>0</v>
      </c>
      <c r="AE133" s="28"/>
      <c r="AF133" s="49">
        <v>0</v>
      </c>
      <c r="AG133" s="28"/>
      <c r="AH133" s="49">
        <v>0</v>
      </c>
      <c r="AI133" s="28"/>
      <c r="AJ133" s="44" t="s">
        <v>79</v>
      </c>
      <c r="AK133" s="44" t="s">
        <v>80</v>
      </c>
      <c r="AL133" s="145"/>
      <c r="AM133" s="145" t="s">
        <v>593</v>
      </c>
      <c r="AN133" s="146"/>
      <c r="AQ133" s="88"/>
      <c r="AT133" s="145" t="s">
        <v>596</v>
      </c>
      <c r="AU133" s="26">
        <v>21056</v>
      </c>
      <c r="AV133" s="50" t="s">
        <v>136</v>
      </c>
      <c r="AW133" s="10"/>
      <c r="AX133" s="10"/>
    </row>
    <row r="134" spans="1:207" s="20" customFormat="1">
      <c r="A134" s="10" t="s">
        <v>146</v>
      </c>
      <c r="B134" s="11" t="s">
        <v>68</v>
      </c>
      <c r="C134" s="47" t="s">
        <v>132</v>
      </c>
      <c r="D134" s="14">
        <v>1164.8000000000002</v>
      </c>
      <c r="E134" s="14">
        <v>1165.8400000000001</v>
      </c>
      <c r="F134" s="11" t="s">
        <v>71</v>
      </c>
      <c r="G134" s="16" t="s">
        <v>73</v>
      </c>
      <c r="H134" s="16" t="s">
        <v>72</v>
      </c>
      <c r="I134" s="18" t="s">
        <v>108</v>
      </c>
      <c r="J134" s="18" t="s">
        <v>109</v>
      </c>
      <c r="K134" s="12" t="s">
        <v>76</v>
      </c>
      <c r="L134" s="12" t="s">
        <v>77</v>
      </c>
      <c r="M134" s="12" t="s">
        <v>110</v>
      </c>
      <c r="N134" s="49">
        <v>0</v>
      </c>
      <c r="O134" s="25">
        <v>0</v>
      </c>
      <c r="P134" s="49">
        <v>204.91587126635531</v>
      </c>
      <c r="Q134" s="25"/>
      <c r="R134" s="49">
        <v>113.84215070353073</v>
      </c>
      <c r="S134" s="25"/>
      <c r="T134" s="49">
        <v>35.575672094853346</v>
      </c>
      <c r="U134" s="25"/>
      <c r="V134" s="49">
        <v>0</v>
      </c>
      <c r="W134" s="26"/>
      <c r="X134" s="49">
        <v>0</v>
      </c>
      <c r="Y134" s="26"/>
      <c r="Z134" s="49">
        <v>0</v>
      </c>
      <c r="AA134" s="26"/>
      <c r="AB134" s="49">
        <v>0</v>
      </c>
      <c r="AC134" s="26"/>
      <c r="AD134" s="49">
        <v>0</v>
      </c>
      <c r="AE134" s="26"/>
      <c r="AF134" s="49">
        <v>0</v>
      </c>
      <c r="AG134" s="26"/>
      <c r="AH134" s="49">
        <v>0</v>
      </c>
      <c r="AI134" s="26"/>
      <c r="AJ134" s="29" t="s">
        <v>79</v>
      </c>
      <c r="AK134" s="11" t="s">
        <v>80</v>
      </c>
      <c r="AL134" s="18"/>
      <c r="AM134" s="21" t="s">
        <v>81</v>
      </c>
      <c r="AN134" s="21"/>
      <c r="AO134" s="21" t="s">
        <v>112</v>
      </c>
      <c r="AP134" s="21"/>
      <c r="AQ134" s="30">
        <v>0</v>
      </c>
      <c r="AR134" s="31"/>
      <c r="AS134" s="23" t="s">
        <v>112</v>
      </c>
      <c r="AT134" s="21" t="s">
        <v>128</v>
      </c>
      <c r="AU134" s="26">
        <v>0</v>
      </c>
      <c r="AV134" s="50" t="s">
        <v>136</v>
      </c>
      <c r="AW134" s="21"/>
      <c r="AX134" s="10"/>
    </row>
    <row r="135" spans="1:207" s="20" customFormat="1">
      <c r="A135" s="32" t="s">
        <v>265</v>
      </c>
      <c r="B135" s="44" t="s">
        <v>530</v>
      </c>
      <c r="C135" s="47" t="s">
        <v>132</v>
      </c>
      <c r="D135" s="14">
        <v>89.394239999999996</v>
      </c>
      <c r="E135" s="14">
        <v>88.160800000000009</v>
      </c>
      <c r="F135" s="44" t="s">
        <v>298</v>
      </c>
      <c r="G135" s="44" t="s">
        <v>221</v>
      </c>
      <c r="H135" s="44"/>
      <c r="I135" s="56" t="s">
        <v>769</v>
      </c>
      <c r="J135" s="144" t="s">
        <v>797</v>
      </c>
      <c r="K135" s="32" t="s">
        <v>298</v>
      </c>
      <c r="L135" s="32" t="s">
        <v>298</v>
      </c>
      <c r="M135" s="32" t="s">
        <v>298</v>
      </c>
      <c r="N135" s="77">
        <v>87.706999999999994</v>
      </c>
      <c r="O135" s="28"/>
      <c r="P135" s="77"/>
      <c r="Q135" s="28"/>
      <c r="R135" s="77">
        <v>87.706999999999994</v>
      </c>
      <c r="S135" s="28"/>
      <c r="T135" s="77"/>
      <c r="U135" s="28"/>
      <c r="V135" s="141"/>
      <c r="W135" s="28"/>
      <c r="X135" s="141"/>
      <c r="Y135" s="28"/>
      <c r="Z135" s="141"/>
      <c r="AA135" s="28"/>
      <c r="AB135" s="141"/>
      <c r="AC135" s="28"/>
      <c r="AD135" s="141"/>
      <c r="AE135" s="28"/>
      <c r="AF135" s="141"/>
      <c r="AG135" s="28"/>
      <c r="AH135" s="141"/>
      <c r="AI135" s="28"/>
      <c r="AJ135" s="44" t="s">
        <v>79</v>
      </c>
      <c r="AK135" s="44" t="s">
        <v>207</v>
      </c>
      <c r="AL135" s="145"/>
      <c r="AM135" s="145"/>
      <c r="AN135" s="145"/>
      <c r="AO135" s="10"/>
      <c r="AP135" s="10"/>
      <c r="AQ135" s="88"/>
      <c r="AR135" s="10"/>
      <c r="AS135" s="10"/>
      <c r="AT135" s="145"/>
      <c r="AU135" s="196"/>
      <c r="AV135" s="76" t="s">
        <v>300</v>
      </c>
    </row>
    <row r="136" spans="1:207" s="20" customFormat="1">
      <c r="A136" s="32" t="s">
        <v>265</v>
      </c>
      <c r="B136" s="58" t="s">
        <v>68</v>
      </c>
      <c r="C136" s="47" t="s">
        <v>132</v>
      </c>
      <c r="D136" s="14">
        <v>89.394239999999996</v>
      </c>
      <c r="E136" s="14">
        <v>88.160800000000009</v>
      </c>
      <c r="F136" s="11" t="s">
        <v>71</v>
      </c>
      <c r="G136" s="16" t="s">
        <v>73</v>
      </c>
      <c r="H136" s="16" t="s">
        <v>267</v>
      </c>
      <c r="I136" s="60"/>
      <c r="J136" s="60" t="s">
        <v>268</v>
      </c>
      <c r="K136" s="60" t="s">
        <v>260</v>
      </c>
      <c r="L136" s="60" t="s">
        <v>260</v>
      </c>
      <c r="M136" s="60" t="s">
        <v>260</v>
      </c>
      <c r="N136" s="23">
        <v>0</v>
      </c>
      <c r="O136" s="61"/>
      <c r="P136" s="23">
        <v>279.5</v>
      </c>
      <c r="Q136" s="62">
        <v>1.9</v>
      </c>
      <c r="R136" s="23">
        <v>107.5</v>
      </c>
      <c r="S136" s="62">
        <v>0.7</v>
      </c>
      <c r="T136" s="23">
        <v>0</v>
      </c>
      <c r="U136" s="61"/>
      <c r="V136" s="23">
        <v>0</v>
      </c>
      <c r="W136" s="61"/>
      <c r="X136" s="23">
        <v>64.5</v>
      </c>
      <c r="Y136" s="62">
        <v>0.4</v>
      </c>
      <c r="Z136" s="23">
        <v>0</v>
      </c>
      <c r="AA136" s="61"/>
      <c r="AB136" s="23">
        <v>0</v>
      </c>
      <c r="AC136" s="61"/>
      <c r="AD136" s="23">
        <v>0</v>
      </c>
      <c r="AE136" s="61"/>
      <c r="AF136" s="23">
        <v>0</v>
      </c>
      <c r="AG136" s="61"/>
      <c r="AH136" s="23">
        <v>0</v>
      </c>
      <c r="AI136" s="61"/>
      <c r="AJ136" s="11" t="s">
        <v>261</v>
      </c>
      <c r="AK136" s="11" t="s">
        <v>80</v>
      </c>
      <c r="AL136" s="60" t="s">
        <v>269</v>
      </c>
      <c r="AM136" s="11"/>
      <c r="AN136" s="11"/>
      <c r="AO136" s="21"/>
      <c r="AP136" s="21"/>
      <c r="AQ136" s="30"/>
      <c r="AR136" s="31"/>
      <c r="AS136" s="23"/>
      <c r="AT136" s="21"/>
      <c r="AU136" s="26">
        <v>0</v>
      </c>
      <c r="AV136" s="20" t="s">
        <v>263</v>
      </c>
    </row>
    <row r="137" spans="1:207" s="52" customFormat="1">
      <c r="A137" s="43" t="s">
        <v>339</v>
      </c>
      <c r="B137" s="55" t="s">
        <v>322</v>
      </c>
      <c r="C137" s="12" t="s">
        <v>69</v>
      </c>
      <c r="D137" s="14">
        <v>202.9248</v>
      </c>
      <c r="E137" s="14">
        <v>212.4512</v>
      </c>
      <c r="F137" s="44" t="s">
        <v>298</v>
      </c>
      <c r="G137" s="44" t="s">
        <v>221</v>
      </c>
      <c r="H137" s="44"/>
      <c r="I137" s="56" t="s">
        <v>425</v>
      </c>
      <c r="J137" s="56"/>
      <c r="K137" s="32" t="s">
        <v>298</v>
      </c>
      <c r="L137" s="32" t="s">
        <v>298</v>
      </c>
      <c r="M137" s="32" t="s">
        <v>298</v>
      </c>
      <c r="N137" s="27">
        <v>160.24600000000001</v>
      </c>
      <c r="O137" s="28">
        <v>0</v>
      </c>
      <c r="P137" s="27">
        <v>0</v>
      </c>
      <c r="Q137" s="28">
        <v>0</v>
      </c>
      <c r="R137" s="27">
        <v>160.24600000000001</v>
      </c>
      <c r="S137" s="28">
        <v>0</v>
      </c>
      <c r="T137" s="27">
        <v>0</v>
      </c>
      <c r="U137" s="28">
        <v>0</v>
      </c>
      <c r="V137" s="218"/>
      <c r="W137" s="28">
        <v>0</v>
      </c>
      <c r="X137" s="218"/>
      <c r="Y137" s="28">
        <v>0</v>
      </c>
      <c r="Z137" s="218"/>
      <c r="AA137" s="28">
        <v>0</v>
      </c>
      <c r="AB137" s="218"/>
      <c r="AC137" s="28">
        <v>0</v>
      </c>
      <c r="AD137" s="218"/>
      <c r="AE137" s="28">
        <v>0</v>
      </c>
      <c r="AF137" s="218"/>
      <c r="AG137" s="28">
        <v>0</v>
      </c>
      <c r="AH137" s="218"/>
      <c r="AI137" s="28">
        <v>0</v>
      </c>
      <c r="AJ137" s="44" t="s">
        <v>79</v>
      </c>
      <c r="AK137" s="44" t="s">
        <v>207</v>
      </c>
      <c r="AL137" s="43" t="s">
        <v>112</v>
      </c>
      <c r="AM137" s="43" t="s">
        <v>112</v>
      </c>
      <c r="AN137" s="82"/>
      <c r="AO137" s="21"/>
      <c r="AP137" s="41"/>
      <c r="AQ137" s="87"/>
      <c r="AR137" s="41"/>
      <c r="AS137" s="41"/>
      <c r="AT137" s="20" t="s">
        <v>112</v>
      </c>
      <c r="AU137" s="28"/>
      <c r="AV137" s="41"/>
      <c r="AW137" s="20"/>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row>
    <row r="138" spans="1:207" s="20" customFormat="1">
      <c r="A138" s="43" t="s">
        <v>339</v>
      </c>
      <c r="B138" s="55" t="s">
        <v>322</v>
      </c>
      <c r="C138" s="12" t="s">
        <v>69</v>
      </c>
      <c r="D138" s="14">
        <v>202.9248</v>
      </c>
      <c r="E138" s="14">
        <v>212.4512</v>
      </c>
      <c r="F138" s="44" t="s">
        <v>203</v>
      </c>
      <c r="G138" s="46" t="s">
        <v>73</v>
      </c>
      <c r="H138" s="44" t="s">
        <v>72</v>
      </c>
      <c r="I138" s="56" t="s">
        <v>109</v>
      </c>
      <c r="J138" s="56"/>
      <c r="K138" s="56" t="s">
        <v>109</v>
      </c>
      <c r="L138" s="56" t="s">
        <v>109</v>
      </c>
      <c r="M138" s="56" t="s">
        <v>109</v>
      </c>
      <c r="N138" s="23">
        <v>90.3</v>
      </c>
      <c r="O138" s="28">
        <v>1.1718907199999999</v>
      </c>
      <c r="P138" s="23">
        <v>0</v>
      </c>
      <c r="Q138" s="28">
        <v>0</v>
      </c>
      <c r="R138" s="23">
        <v>90.3</v>
      </c>
      <c r="S138" s="28">
        <v>1.1718907199999999</v>
      </c>
      <c r="T138" s="23">
        <v>0</v>
      </c>
      <c r="U138" s="28">
        <v>0</v>
      </c>
      <c r="V138" s="23">
        <v>0</v>
      </c>
      <c r="W138" s="28">
        <v>0</v>
      </c>
      <c r="X138" s="23">
        <v>90.3</v>
      </c>
      <c r="Y138" s="28">
        <v>1.1718907199999999</v>
      </c>
      <c r="Z138" s="23">
        <v>0</v>
      </c>
      <c r="AA138" s="28">
        <v>0</v>
      </c>
      <c r="AB138" s="23">
        <v>0</v>
      </c>
      <c r="AC138" s="28">
        <v>0</v>
      </c>
      <c r="AD138" s="23">
        <v>30.1</v>
      </c>
      <c r="AE138" s="28">
        <v>0.39063024000000002</v>
      </c>
      <c r="AF138" s="23">
        <v>0</v>
      </c>
      <c r="AG138" s="28"/>
      <c r="AH138" s="23">
        <v>0</v>
      </c>
      <c r="AI138" s="28"/>
      <c r="AJ138" s="44" t="s">
        <v>79</v>
      </c>
      <c r="AK138" s="44" t="s">
        <v>80</v>
      </c>
      <c r="AL138" s="43" t="s">
        <v>112</v>
      </c>
      <c r="AM138" s="43" t="s">
        <v>112</v>
      </c>
      <c r="AN138" s="82">
        <v>11.160864</v>
      </c>
      <c r="AO138" s="21"/>
      <c r="AQ138" s="88"/>
      <c r="AT138" s="20" t="s">
        <v>361</v>
      </c>
      <c r="AU138" s="26">
        <v>12851.734896</v>
      </c>
      <c r="AW138" s="41"/>
      <c r="AX138" s="21"/>
    </row>
    <row r="139" spans="1:207" s="20" customFormat="1">
      <c r="A139" s="43" t="s">
        <v>339</v>
      </c>
      <c r="B139" s="55" t="s">
        <v>322</v>
      </c>
      <c r="C139" s="12" t="s">
        <v>69</v>
      </c>
      <c r="D139" s="14">
        <v>202.9248</v>
      </c>
      <c r="E139" s="14">
        <v>212.4512</v>
      </c>
      <c r="F139" s="44" t="s">
        <v>203</v>
      </c>
      <c r="G139" s="46" t="s">
        <v>73</v>
      </c>
      <c r="H139" s="44" t="s">
        <v>72</v>
      </c>
      <c r="I139" s="56" t="s">
        <v>329</v>
      </c>
      <c r="J139" s="56"/>
      <c r="K139" s="19" t="s">
        <v>76</v>
      </c>
      <c r="L139" s="19" t="s">
        <v>173</v>
      </c>
      <c r="M139" s="83" t="s">
        <v>179</v>
      </c>
      <c r="N139" s="39">
        <v>89.273333333333326</v>
      </c>
      <c r="O139" s="28">
        <v>0.93333333333333324</v>
      </c>
      <c r="P139" s="39">
        <v>0</v>
      </c>
      <c r="Q139" s="28">
        <v>0</v>
      </c>
      <c r="R139" s="39">
        <v>0</v>
      </c>
      <c r="S139" s="28">
        <v>0</v>
      </c>
      <c r="T139" s="39">
        <v>0</v>
      </c>
      <c r="U139" s="28">
        <v>0</v>
      </c>
      <c r="V139" s="39">
        <v>0</v>
      </c>
      <c r="W139" s="28">
        <v>0</v>
      </c>
      <c r="X139" s="39">
        <v>0</v>
      </c>
      <c r="Y139" s="28">
        <v>0</v>
      </c>
      <c r="Z139" s="39">
        <v>0</v>
      </c>
      <c r="AA139" s="28">
        <v>0</v>
      </c>
      <c r="AB139" s="39">
        <v>0</v>
      </c>
      <c r="AC139" s="28">
        <v>0</v>
      </c>
      <c r="AD139" s="39">
        <v>0</v>
      </c>
      <c r="AE139" s="28">
        <v>0</v>
      </c>
      <c r="AF139" s="39">
        <v>0</v>
      </c>
      <c r="AG139" s="28">
        <v>0</v>
      </c>
      <c r="AH139" s="39">
        <v>0</v>
      </c>
      <c r="AI139" s="28">
        <v>0</v>
      </c>
      <c r="AJ139" s="44" t="s">
        <v>79</v>
      </c>
      <c r="AK139" s="44" t="s">
        <v>207</v>
      </c>
      <c r="AL139" s="43" t="s">
        <v>112</v>
      </c>
      <c r="AM139" s="43" t="s">
        <v>112</v>
      </c>
      <c r="AN139" s="82">
        <v>11.160864</v>
      </c>
      <c r="AO139" s="21"/>
      <c r="AQ139" s="88"/>
      <c r="AT139" s="20" t="s">
        <v>332</v>
      </c>
      <c r="AU139" s="26">
        <v>0</v>
      </c>
      <c r="AV139" s="21" t="s">
        <v>104</v>
      </c>
      <c r="AW139" s="21"/>
      <c r="AX139" s="21"/>
    </row>
    <row r="140" spans="1:207" s="20" customFormat="1">
      <c r="A140" s="43" t="s">
        <v>339</v>
      </c>
      <c r="B140" s="55" t="s">
        <v>322</v>
      </c>
      <c r="C140" s="12" t="s">
        <v>69</v>
      </c>
      <c r="D140" s="14">
        <v>202.9248</v>
      </c>
      <c r="E140" s="14">
        <v>212.4512</v>
      </c>
      <c r="F140" s="44" t="s">
        <v>203</v>
      </c>
      <c r="G140" s="46" t="s">
        <v>73</v>
      </c>
      <c r="H140" s="44" t="s">
        <v>72</v>
      </c>
      <c r="I140" s="56" t="s">
        <v>379</v>
      </c>
      <c r="J140" s="56"/>
      <c r="K140" s="19" t="s">
        <v>76</v>
      </c>
      <c r="L140" s="19" t="s">
        <v>77</v>
      </c>
      <c r="M140" s="19" t="s">
        <v>377</v>
      </c>
      <c r="N140" s="23">
        <v>161.78394128180196</v>
      </c>
      <c r="O140" s="28">
        <v>0.93333333333333324</v>
      </c>
      <c r="P140" s="23">
        <v>0</v>
      </c>
      <c r="Q140" s="28">
        <v>0</v>
      </c>
      <c r="R140" s="23">
        <v>0</v>
      </c>
      <c r="S140" s="28">
        <v>0</v>
      </c>
      <c r="T140" s="23">
        <v>0</v>
      </c>
      <c r="U140" s="28">
        <v>0</v>
      </c>
      <c r="V140" s="23">
        <v>0</v>
      </c>
      <c r="W140" s="28">
        <v>0</v>
      </c>
      <c r="X140" s="23">
        <v>0</v>
      </c>
      <c r="Y140" s="28">
        <v>0</v>
      </c>
      <c r="Z140" s="23">
        <v>0</v>
      </c>
      <c r="AA140" s="28">
        <v>0</v>
      </c>
      <c r="AB140" s="23">
        <v>0</v>
      </c>
      <c r="AC140" s="28">
        <v>0</v>
      </c>
      <c r="AD140" s="23">
        <v>0</v>
      </c>
      <c r="AE140" s="28">
        <v>0</v>
      </c>
      <c r="AF140" s="23">
        <v>0</v>
      </c>
      <c r="AG140" s="28">
        <v>0</v>
      </c>
      <c r="AH140" s="23">
        <v>0</v>
      </c>
      <c r="AI140" s="28">
        <v>0</v>
      </c>
      <c r="AJ140" s="44" t="s">
        <v>79</v>
      </c>
      <c r="AK140" s="44" t="s">
        <v>207</v>
      </c>
      <c r="AL140" s="43" t="s">
        <v>112</v>
      </c>
      <c r="AM140" s="43" t="s">
        <v>330</v>
      </c>
      <c r="AN140" s="82">
        <v>11.160864</v>
      </c>
      <c r="AO140" s="21"/>
      <c r="AQ140" s="88"/>
      <c r="AT140" s="20" t="s">
        <v>332</v>
      </c>
      <c r="AU140" s="26">
        <v>0</v>
      </c>
      <c r="AX140" s="21"/>
    </row>
    <row r="141" spans="1:207" s="20" customFormat="1">
      <c r="A141" s="32" t="s">
        <v>95</v>
      </c>
      <c r="B141" s="44" t="s">
        <v>530</v>
      </c>
      <c r="C141" s="12" t="s">
        <v>69</v>
      </c>
      <c r="D141" s="14">
        <v>899.6</v>
      </c>
      <c r="E141" s="14">
        <v>1033.76</v>
      </c>
      <c r="F141" s="44" t="s">
        <v>298</v>
      </c>
      <c r="G141" s="44" t="s">
        <v>221</v>
      </c>
      <c r="H141" s="44"/>
      <c r="I141" s="56" t="s">
        <v>769</v>
      </c>
      <c r="J141" s="144" t="s">
        <v>798</v>
      </c>
      <c r="K141" s="32" t="s">
        <v>298</v>
      </c>
      <c r="L141" s="32" t="s">
        <v>298</v>
      </c>
      <c r="M141" s="32" t="s">
        <v>298</v>
      </c>
      <c r="N141" s="27">
        <v>123.55200000000001</v>
      </c>
      <c r="O141" s="28"/>
      <c r="P141" s="27"/>
      <c r="Q141" s="28"/>
      <c r="R141" s="27">
        <v>123.55200000000001</v>
      </c>
      <c r="S141" s="28"/>
      <c r="T141" s="27"/>
      <c r="U141" s="28"/>
      <c r="V141" s="221"/>
      <c r="W141" s="28"/>
      <c r="X141" s="221"/>
      <c r="Y141" s="28"/>
      <c r="Z141" s="221"/>
      <c r="AA141" s="28"/>
      <c r="AB141" s="221"/>
      <c r="AC141" s="28"/>
      <c r="AD141" s="221"/>
      <c r="AE141" s="28"/>
      <c r="AF141" s="221"/>
      <c r="AG141" s="28"/>
      <c r="AH141" s="221"/>
      <c r="AI141" s="28"/>
      <c r="AJ141" s="44" t="s">
        <v>79</v>
      </c>
      <c r="AK141" s="44" t="s">
        <v>207</v>
      </c>
      <c r="AL141" s="145"/>
      <c r="AM141" s="145"/>
      <c r="AN141" s="145"/>
      <c r="AQ141" s="88"/>
      <c r="AT141" s="145"/>
      <c r="AU141" s="196"/>
      <c r="AW141" s="10"/>
      <c r="AX141" s="21"/>
    </row>
    <row r="142" spans="1:207" s="33" customFormat="1">
      <c r="A142" s="32" t="s">
        <v>95</v>
      </c>
      <c r="B142" s="44" t="s">
        <v>530</v>
      </c>
      <c r="C142" s="12" t="s">
        <v>69</v>
      </c>
      <c r="D142" s="14">
        <v>899.6</v>
      </c>
      <c r="E142" s="14">
        <v>1033.76</v>
      </c>
      <c r="F142" s="44" t="s">
        <v>71</v>
      </c>
      <c r="G142" s="44" t="s">
        <v>283</v>
      </c>
      <c r="H142" s="44"/>
      <c r="I142" s="56" t="s">
        <v>737</v>
      </c>
      <c r="J142" s="144" t="s">
        <v>738</v>
      </c>
      <c r="K142" s="56" t="s">
        <v>260</v>
      </c>
      <c r="L142" s="56" t="s">
        <v>260</v>
      </c>
      <c r="M142" s="56" t="s">
        <v>260</v>
      </c>
      <c r="N142" s="23">
        <v>11.3</v>
      </c>
      <c r="O142" s="85">
        <v>1.4</v>
      </c>
      <c r="P142" s="23">
        <v>0</v>
      </c>
      <c r="Q142" s="85"/>
      <c r="R142" s="23">
        <v>0</v>
      </c>
      <c r="S142" s="85"/>
      <c r="T142" s="23">
        <v>0</v>
      </c>
      <c r="U142" s="85"/>
      <c r="V142" s="23">
        <v>0</v>
      </c>
      <c r="W142" s="85"/>
      <c r="X142" s="23">
        <v>0</v>
      </c>
      <c r="Y142" s="85"/>
      <c r="Z142" s="23">
        <v>0</v>
      </c>
      <c r="AA142" s="85"/>
      <c r="AB142" s="23">
        <v>0</v>
      </c>
      <c r="AC142" s="85"/>
      <c r="AD142" s="23">
        <v>0</v>
      </c>
      <c r="AE142" s="85"/>
      <c r="AF142" s="23">
        <v>0</v>
      </c>
      <c r="AG142" s="85"/>
      <c r="AH142" s="23">
        <v>0</v>
      </c>
      <c r="AI142" s="85"/>
      <c r="AJ142" s="44" t="s">
        <v>261</v>
      </c>
      <c r="AK142" s="44" t="s">
        <v>80</v>
      </c>
      <c r="AL142" s="145"/>
      <c r="AM142" s="145"/>
      <c r="AN142" s="146"/>
      <c r="AO142" s="10"/>
      <c r="AP142" s="10"/>
      <c r="AQ142" s="88"/>
      <c r="AR142" s="10"/>
      <c r="AS142" s="10"/>
      <c r="AT142" s="145"/>
      <c r="AU142" s="196"/>
      <c r="AV142" s="10"/>
      <c r="AW142" s="20"/>
      <c r="AX142" s="21"/>
    </row>
    <row r="143" spans="1:207" s="21" customFormat="1">
      <c r="A143" s="32" t="s">
        <v>95</v>
      </c>
      <c r="B143" s="44" t="s">
        <v>530</v>
      </c>
      <c r="C143" s="12" t="s">
        <v>69</v>
      </c>
      <c r="D143" s="14">
        <v>899.6</v>
      </c>
      <c r="E143" s="14">
        <v>1033.76</v>
      </c>
      <c r="F143" s="44" t="s">
        <v>71</v>
      </c>
      <c r="G143" s="46" t="s">
        <v>73</v>
      </c>
      <c r="H143" s="44" t="s">
        <v>72</v>
      </c>
      <c r="I143" s="56" t="s">
        <v>591</v>
      </c>
      <c r="J143" s="144" t="s">
        <v>622</v>
      </c>
      <c r="K143" s="56" t="s">
        <v>109</v>
      </c>
      <c r="L143" s="56" t="s">
        <v>109</v>
      </c>
      <c r="M143" s="56" t="s">
        <v>109</v>
      </c>
      <c r="N143" s="23">
        <v>0</v>
      </c>
      <c r="O143" s="85"/>
      <c r="P143" s="23">
        <v>40</v>
      </c>
      <c r="Q143" s="85">
        <v>2.66</v>
      </c>
      <c r="R143" s="23">
        <v>60</v>
      </c>
      <c r="S143" s="85">
        <v>3</v>
      </c>
      <c r="T143" s="23">
        <v>0</v>
      </c>
      <c r="U143" s="85"/>
      <c r="V143" s="23">
        <v>60</v>
      </c>
      <c r="W143" s="28">
        <v>3</v>
      </c>
      <c r="X143" s="23">
        <v>0</v>
      </c>
      <c r="Y143" s="28"/>
      <c r="Z143" s="23">
        <v>0</v>
      </c>
      <c r="AA143" s="28"/>
      <c r="AB143" s="23">
        <v>0</v>
      </c>
      <c r="AC143" s="28"/>
      <c r="AD143" s="23">
        <v>0</v>
      </c>
      <c r="AE143" s="28"/>
      <c r="AF143" s="23">
        <v>0</v>
      </c>
      <c r="AG143" s="28"/>
      <c r="AH143" s="23">
        <v>0</v>
      </c>
      <c r="AI143" s="28"/>
      <c r="AJ143" s="44" t="s">
        <v>79</v>
      </c>
      <c r="AK143" s="44" t="s">
        <v>80</v>
      </c>
      <c r="AL143" s="145"/>
      <c r="AM143" s="145" t="s">
        <v>593</v>
      </c>
      <c r="AN143" s="146"/>
      <c r="AO143" s="20"/>
      <c r="AP143" s="20"/>
      <c r="AQ143" s="88"/>
      <c r="AR143" s="20"/>
      <c r="AS143" s="20"/>
      <c r="AT143" s="145" t="s">
        <v>596</v>
      </c>
      <c r="AU143" s="26">
        <v>28491.4</v>
      </c>
      <c r="AV143" s="20"/>
      <c r="AW143" s="20"/>
    </row>
    <row r="144" spans="1:207" s="21" customFormat="1">
      <c r="A144" s="32" t="s">
        <v>95</v>
      </c>
      <c r="B144" s="11" t="s">
        <v>68</v>
      </c>
      <c r="C144" s="12" t="s">
        <v>69</v>
      </c>
      <c r="D144" s="14">
        <v>899.6</v>
      </c>
      <c r="E144" s="14">
        <v>1033.76</v>
      </c>
      <c r="F144" s="11" t="s">
        <v>71</v>
      </c>
      <c r="G144" s="16" t="s">
        <v>73</v>
      </c>
      <c r="H144" s="16" t="s">
        <v>72</v>
      </c>
      <c r="I144" s="18" t="s">
        <v>108</v>
      </c>
      <c r="J144" s="18" t="s">
        <v>109</v>
      </c>
      <c r="K144" s="12" t="s">
        <v>76</v>
      </c>
      <c r="L144" s="12" t="s">
        <v>77</v>
      </c>
      <c r="M144" s="12" t="s">
        <v>110</v>
      </c>
      <c r="N144" s="23">
        <v>0</v>
      </c>
      <c r="O144" s="25"/>
      <c r="P144" s="23">
        <v>35.181818181818187</v>
      </c>
      <c r="Q144" s="25">
        <v>0.4</v>
      </c>
      <c r="R144" s="23">
        <v>35.181818181818187</v>
      </c>
      <c r="S144" s="25">
        <v>0.4</v>
      </c>
      <c r="T144" s="23">
        <v>35.181818181818187</v>
      </c>
      <c r="U144" s="25">
        <v>0.4</v>
      </c>
      <c r="V144" s="23">
        <v>0</v>
      </c>
      <c r="W144" s="26"/>
      <c r="X144" s="23">
        <v>0</v>
      </c>
      <c r="Y144" s="26"/>
      <c r="Z144" s="23">
        <v>0</v>
      </c>
      <c r="AA144" s="26"/>
      <c r="AB144" s="23">
        <v>0</v>
      </c>
      <c r="AC144" s="26"/>
      <c r="AD144" s="23">
        <v>0</v>
      </c>
      <c r="AE144" s="26"/>
      <c r="AF144" s="23">
        <v>0</v>
      </c>
      <c r="AG144" s="26"/>
      <c r="AH144" s="23">
        <v>0</v>
      </c>
      <c r="AI144" s="26"/>
      <c r="AJ144" s="29" t="s">
        <v>79</v>
      </c>
      <c r="AK144" s="11" t="s">
        <v>80</v>
      </c>
      <c r="AL144" s="18"/>
      <c r="AM144" s="11"/>
      <c r="AN144" s="11"/>
      <c r="AO144" s="21" t="s">
        <v>112</v>
      </c>
      <c r="AQ144" s="30">
        <v>1.2</v>
      </c>
      <c r="AR144" s="31"/>
      <c r="AS144" s="23" t="s">
        <v>112</v>
      </c>
      <c r="AT144" s="21" t="s">
        <v>118</v>
      </c>
      <c r="AU144" s="26">
        <v>3948.0000000000005</v>
      </c>
      <c r="AW144" s="33"/>
    </row>
    <row r="145" spans="1:75" s="21" customFormat="1">
      <c r="A145" s="32" t="s">
        <v>95</v>
      </c>
      <c r="B145" s="11" t="s">
        <v>68</v>
      </c>
      <c r="C145" s="12" t="s">
        <v>69</v>
      </c>
      <c r="D145" s="14">
        <v>899.6</v>
      </c>
      <c r="E145" s="14">
        <v>1033.76</v>
      </c>
      <c r="F145" s="11" t="s">
        <v>71</v>
      </c>
      <c r="G145" s="16" t="s">
        <v>73</v>
      </c>
      <c r="H145" s="16" t="s">
        <v>72</v>
      </c>
      <c r="I145" s="18" t="s">
        <v>96</v>
      </c>
      <c r="J145" s="18" t="s">
        <v>87</v>
      </c>
      <c r="K145" s="12" t="s">
        <v>76</v>
      </c>
      <c r="L145" s="12" t="s">
        <v>77</v>
      </c>
      <c r="M145" s="12" t="s">
        <v>88</v>
      </c>
      <c r="N145" s="23">
        <v>0</v>
      </c>
      <c r="O145" s="25"/>
      <c r="P145" s="23">
        <v>636.36363636363637</v>
      </c>
      <c r="Q145" s="25">
        <v>2.5</v>
      </c>
      <c r="R145" s="23">
        <v>0</v>
      </c>
      <c r="S145" s="25"/>
      <c r="T145" s="23">
        <v>0</v>
      </c>
      <c r="U145" s="25"/>
      <c r="V145" s="23">
        <v>0</v>
      </c>
      <c r="W145" s="26"/>
      <c r="X145" s="23">
        <v>0</v>
      </c>
      <c r="Y145" s="26"/>
      <c r="Z145" s="23">
        <v>0</v>
      </c>
      <c r="AA145" s="26"/>
      <c r="AB145" s="23">
        <v>0</v>
      </c>
      <c r="AC145" s="26"/>
      <c r="AD145" s="23">
        <v>0</v>
      </c>
      <c r="AE145" s="26"/>
      <c r="AF145" s="23">
        <v>0</v>
      </c>
      <c r="AG145" s="26"/>
      <c r="AH145" s="23">
        <v>0</v>
      </c>
      <c r="AI145" s="26"/>
      <c r="AJ145" s="29" t="s">
        <v>79</v>
      </c>
      <c r="AK145" s="11" t="s">
        <v>80</v>
      </c>
      <c r="AL145" s="18"/>
      <c r="AM145" s="21" t="s">
        <v>81</v>
      </c>
      <c r="AO145" s="21" t="s">
        <v>82</v>
      </c>
      <c r="AP145" s="21" t="s">
        <v>83</v>
      </c>
      <c r="AQ145" s="30">
        <v>2.5</v>
      </c>
      <c r="AR145" s="31">
        <v>0.9</v>
      </c>
      <c r="AS145" s="23">
        <v>40.5</v>
      </c>
      <c r="AU145" s="26">
        <v>-3145.4545454545441</v>
      </c>
    </row>
    <row r="146" spans="1:75" s="21" customFormat="1">
      <c r="A146" s="32" t="s">
        <v>95</v>
      </c>
      <c r="B146" s="11" t="s">
        <v>68</v>
      </c>
      <c r="C146" s="12" t="s">
        <v>69</v>
      </c>
      <c r="D146" s="14">
        <v>899.6</v>
      </c>
      <c r="E146" s="14">
        <v>1033.76</v>
      </c>
      <c r="F146" s="11" t="s">
        <v>71</v>
      </c>
      <c r="G146" s="16" t="s">
        <v>73</v>
      </c>
      <c r="H146" s="11" t="s">
        <v>170</v>
      </c>
      <c r="I146" s="17" t="s">
        <v>176</v>
      </c>
      <c r="J146" s="18" t="s">
        <v>177</v>
      </c>
      <c r="K146" s="18" t="s">
        <v>178</v>
      </c>
      <c r="L146" s="19" t="s">
        <v>173</v>
      </c>
      <c r="M146" s="19" t="s">
        <v>179</v>
      </c>
      <c r="N146" s="23">
        <v>0</v>
      </c>
      <c r="O146" s="25"/>
      <c r="P146" s="23">
        <v>258</v>
      </c>
      <c r="Q146" s="25">
        <v>3</v>
      </c>
      <c r="R146" s="23">
        <v>0</v>
      </c>
      <c r="S146" s="26"/>
      <c r="T146" s="23">
        <v>0</v>
      </c>
      <c r="U146" s="25"/>
      <c r="V146" s="23">
        <v>0</v>
      </c>
      <c r="W146" s="26"/>
      <c r="X146" s="23">
        <v>0</v>
      </c>
      <c r="Y146" s="26"/>
      <c r="Z146" s="23">
        <v>0</v>
      </c>
      <c r="AA146" s="26"/>
      <c r="AB146" s="23">
        <v>0</v>
      </c>
      <c r="AC146" s="26"/>
      <c r="AD146" s="23">
        <v>0</v>
      </c>
      <c r="AE146" s="26"/>
      <c r="AF146" s="23">
        <v>0</v>
      </c>
      <c r="AG146" s="26"/>
      <c r="AH146" s="23">
        <v>0</v>
      </c>
      <c r="AI146" s="26"/>
      <c r="AJ146" s="29" t="s">
        <v>79</v>
      </c>
      <c r="AK146" s="11" t="s">
        <v>80</v>
      </c>
      <c r="AL146" s="18"/>
      <c r="AM146" s="21" t="s">
        <v>81</v>
      </c>
      <c r="AO146" s="21" t="s">
        <v>189</v>
      </c>
      <c r="AQ146" s="30">
        <v>3</v>
      </c>
      <c r="AR146" s="31">
        <v>0.6</v>
      </c>
      <c r="AS146" s="23">
        <v>27.272727272727273</v>
      </c>
      <c r="AU146" s="26">
        <v>0</v>
      </c>
      <c r="AW146" s="20"/>
    </row>
    <row r="147" spans="1:75" s="20" customFormat="1">
      <c r="A147" s="32" t="s">
        <v>95</v>
      </c>
      <c r="B147" s="11" t="s">
        <v>68</v>
      </c>
      <c r="C147" s="12" t="s">
        <v>69</v>
      </c>
      <c r="D147" s="14">
        <v>899.6</v>
      </c>
      <c r="E147" s="14">
        <v>1033.76</v>
      </c>
      <c r="F147" s="11" t="s">
        <v>209</v>
      </c>
      <c r="G147" s="16" t="s">
        <v>73</v>
      </c>
      <c r="H147" s="11" t="s">
        <v>170</v>
      </c>
      <c r="I147" s="17" t="s">
        <v>176</v>
      </c>
      <c r="J147" s="18" t="s">
        <v>213</v>
      </c>
      <c r="K147" s="53" t="s">
        <v>210</v>
      </c>
      <c r="L147" s="12" t="s">
        <v>211</v>
      </c>
      <c r="M147" s="12" t="s">
        <v>212</v>
      </c>
      <c r="N147" s="23">
        <v>53.75</v>
      </c>
      <c r="O147" s="25"/>
      <c r="P147" s="23">
        <v>0</v>
      </c>
      <c r="Q147" s="25"/>
      <c r="R147" s="23">
        <v>0</v>
      </c>
      <c r="S147" s="25"/>
      <c r="T147" s="23">
        <v>0</v>
      </c>
      <c r="U147" s="25"/>
      <c r="V147" s="23">
        <v>0</v>
      </c>
      <c r="W147" s="26"/>
      <c r="X147" s="23">
        <v>0</v>
      </c>
      <c r="Y147" s="26"/>
      <c r="Z147" s="23">
        <v>0</v>
      </c>
      <c r="AA147" s="26"/>
      <c r="AB147" s="23">
        <v>0</v>
      </c>
      <c r="AC147" s="26"/>
      <c r="AD147" s="23">
        <v>0</v>
      </c>
      <c r="AE147" s="26"/>
      <c r="AF147" s="23">
        <v>0</v>
      </c>
      <c r="AG147" s="26"/>
      <c r="AH147" s="23">
        <v>0</v>
      </c>
      <c r="AI147" s="26"/>
      <c r="AJ147" s="29" t="s">
        <v>79</v>
      </c>
      <c r="AK147" s="11" t="s">
        <v>207</v>
      </c>
      <c r="AL147" s="18"/>
      <c r="AM147" s="21" t="s">
        <v>81</v>
      </c>
      <c r="AN147" s="21"/>
      <c r="AO147" s="21" t="s">
        <v>189</v>
      </c>
      <c r="AP147" s="21"/>
      <c r="AQ147" s="30">
        <v>0</v>
      </c>
      <c r="AR147" s="31">
        <v>0.5</v>
      </c>
      <c r="AS147" s="23">
        <v>0</v>
      </c>
      <c r="AT147" s="21"/>
      <c r="AU147" s="36"/>
      <c r="AV147" s="21"/>
      <c r="AW147" s="21"/>
      <c r="AX147" s="21"/>
    </row>
    <row r="148" spans="1:75" s="20" customFormat="1">
      <c r="A148" s="32" t="s">
        <v>95</v>
      </c>
      <c r="B148" s="11" t="s">
        <v>68</v>
      </c>
      <c r="C148" s="12" t="s">
        <v>69</v>
      </c>
      <c r="D148" s="14">
        <v>899.6</v>
      </c>
      <c r="E148" s="14">
        <v>1033.76</v>
      </c>
      <c r="F148" s="11" t="s">
        <v>209</v>
      </c>
      <c r="G148" s="16" t="s">
        <v>73</v>
      </c>
      <c r="H148" s="16" t="s">
        <v>72</v>
      </c>
      <c r="I148" s="18" t="s">
        <v>214</v>
      </c>
      <c r="J148" s="18" t="s">
        <v>215</v>
      </c>
      <c r="K148" s="53" t="s">
        <v>210</v>
      </c>
      <c r="L148" s="12" t="s">
        <v>216</v>
      </c>
      <c r="M148" s="12" t="s">
        <v>217</v>
      </c>
      <c r="N148" s="23">
        <v>53.75</v>
      </c>
      <c r="O148" s="25"/>
      <c r="P148" s="23">
        <v>0</v>
      </c>
      <c r="Q148" s="25"/>
      <c r="R148" s="23">
        <v>0</v>
      </c>
      <c r="S148" s="25"/>
      <c r="T148" s="23">
        <v>0</v>
      </c>
      <c r="U148" s="25"/>
      <c r="V148" s="23">
        <v>0</v>
      </c>
      <c r="W148" s="26"/>
      <c r="X148" s="23">
        <v>0</v>
      </c>
      <c r="Y148" s="26"/>
      <c r="Z148" s="23">
        <v>0</v>
      </c>
      <c r="AA148" s="26"/>
      <c r="AB148" s="23">
        <v>0</v>
      </c>
      <c r="AC148" s="26"/>
      <c r="AD148" s="23">
        <v>0</v>
      </c>
      <c r="AE148" s="26"/>
      <c r="AF148" s="23">
        <v>0</v>
      </c>
      <c r="AG148" s="26"/>
      <c r="AH148" s="23">
        <v>0</v>
      </c>
      <c r="AI148" s="26"/>
      <c r="AJ148" s="29" t="s">
        <v>79</v>
      </c>
      <c r="AK148" s="11" t="s">
        <v>207</v>
      </c>
      <c r="AL148" s="18"/>
      <c r="AM148" s="21" t="s">
        <v>81</v>
      </c>
      <c r="AN148" s="21"/>
      <c r="AO148" s="21" t="s">
        <v>218</v>
      </c>
      <c r="AP148" s="21"/>
      <c r="AQ148" s="30">
        <v>0</v>
      </c>
      <c r="AR148" s="31">
        <v>1</v>
      </c>
      <c r="AS148" s="23">
        <v>0</v>
      </c>
      <c r="AT148" s="21"/>
      <c r="AU148" s="36"/>
      <c r="AV148" s="21"/>
      <c r="AW148" s="21"/>
      <c r="AX148" s="21"/>
    </row>
    <row r="149" spans="1:75" s="20" customFormat="1">
      <c r="A149" s="32" t="s">
        <v>95</v>
      </c>
      <c r="B149" s="11" t="s">
        <v>68</v>
      </c>
      <c r="C149" s="12" t="s">
        <v>69</v>
      </c>
      <c r="D149" s="14">
        <v>899.6</v>
      </c>
      <c r="E149" s="14">
        <v>1033.76</v>
      </c>
      <c r="F149" s="11" t="s">
        <v>209</v>
      </c>
      <c r="G149" s="16" t="s">
        <v>73</v>
      </c>
      <c r="H149" s="16" t="s">
        <v>72</v>
      </c>
      <c r="I149" s="18" t="s">
        <v>221</v>
      </c>
      <c r="J149" s="18" t="s">
        <v>222</v>
      </c>
      <c r="K149" s="54" t="s">
        <v>223</v>
      </c>
      <c r="L149" s="54" t="s">
        <v>224</v>
      </c>
      <c r="M149" s="54" t="s">
        <v>224</v>
      </c>
      <c r="N149" s="23">
        <v>64.5</v>
      </c>
      <c r="O149" s="25"/>
      <c r="P149" s="23">
        <v>0</v>
      </c>
      <c r="Q149" s="25"/>
      <c r="R149" s="23">
        <v>0</v>
      </c>
      <c r="S149" s="26"/>
      <c r="T149" s="23">
        <v>0</v>
      </c>
      <c r="U149" s="25"/>
      <c r="V149" s="23">
        <v>0</v>
      </c>
      <c r="W149" s="26"/>
      <c r="X149" s="23">
        <v>0</v>
      </c>
      <c r="Y149" s="26"/>
      <c r="Z149" s="23">
        <v>0</v>
      </c>
      <c r="AA149" s="26"/>
      <c r="AB149" s="23">
        <v>0</v>
      </c>
      <c r="AC149" s="26"/>
      <c r="AD149" s="23">
        <v>0</v>
      </c>
      <c r="AE149" s="26"/>
      <c r="AF149" s="23">
        <v>0</v>
      </c>
      <c r="AG149" s="26"/>
      <c r="AH149" s="23">
        <v>0</v>
      </c>
      <c r="AI149" s="26"/>
      <c r="AJ149" s="29" t="s">
        <v>79</v>
      </c>
      <c r="AK149" s="11" t="s">
        <v>207</v>
      </c>
      <c r="AL149" s="18"/>
      <c r="AM149" s="11"/>
      <c r="AN149" s="11"/>
      <c r="AO149" s="21" t="s">
        <v>112</v>
      </c>
      <c r="AP149" s="21"/>
      <c r="AQ149" s="30" t="s">
        <v>112</v>
      </c>
      <c r="AR149" s="31"/>
      <c r="AS149" s="23" t="s">
        <v>112</v>
      </c>
      <c r="AT149" s="21" t="s">
        <v>118</v>
      </c>
      <c r="AU149" s="37"/>
      <c r="AV149" s="21"/>
      <c r="AW149" s="21"/>
      <c r="AX149" s="21"/>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row>
    <row r="150" spans="1:75" s="33" customFormat="1">
      <c r="A150" s="32" t="s">
        <v>95</v>
      </c>
      <c r="B150" s="44" t="s">
        <v>530</v>
      </c>
      <c r="C150" s="12" t="s">
        <v>69</v>
      </c>
      <c r="D150" s="14">
        <v>899.6</v>
      </c>
      <c r="E150" s="14">
        <v>1033.76</v>
      </c>
      <c r="F150" s="44" t="s">
        <v>209</v>
      </c>
      <c r="G150" s="46" t="s">
        <v>73</v>
      </c>
      <c r="H150" s="11" t="s">
        <v>170</v>
      </c>
      <c r="I150" s="56" t="s">
        <v>735</v>
      </c>
      <c r="J150" s="144" t="s">
        <v>736</v>
      </c>
      <c r="K150" s="54" t="s">
        <v>223</v>
      </c>
      <c r="L150" s="54" t="s">
        <v>224</v>
      </c>
      <c r="M150" s="54" t="s">
        <v>224</v>
      </c>
      <c r="N150" s="23">
        <v>35</v>
      </c>
      <c r="O150" s="28"/>
      <c r="P150" s="23">
        <v>0</v>
      </c>
      <c r="Q150" s="28"/>
      <c r="R150" s="23">
        <v>0</v>
      </c>
      <c r="S150" s="28"/>
      <c r="T150" s="23">
        <v>0</v>
      </c>
      <c r="U150" s="28"/>
      <c r="V150" s="23">
        <v>0</v>
      </c>
      <c r="W150" s="28"/>
      <c r="X150" s="23">
        <v>0</v>
      </c>
      <c r="Y150" s="28"/>
      <c r="Z150" s="23">
        <v>0</v>
      </c>
      <c r="AA150" s="28"/>
      <c r="AB150" s="23">
        <v>0</v>
      </c>
      <c r="AC150" s="28"/>
      <c r="AD150" s="23">
        <v>0</v>
      </c>
      <c r="AE150" s="28"/>
      <c r="AF150" s="23">
        <v>0</v>
      </c>
      <c r="AG150" s="28"/>
      <c r="AH150" s="23">
        <v>0</v>
      </c>
      <c r="AI150" s="28"/>
      <c r="AJ150" s="44" t="s">
        <v>79</v>
      </c>
      <c r="AK150" s="44" t="s">
        <v>207</v>
      </c>
      <c r="AL150" s="145"/>
      <c r="AM150" s="145"/>
      <c r="AN150" s="145"/>
      <c r="AO150" s="10"/>
      <c r="AP150" s="10"/>
      <c r="AQ150" s="88"/>
      <c r="AR150" s="10"/>
      <c r="AS150" s="10"/>
      <c r="AT150" s="145"/>
      <c r="AU150" s="196"/>
      <c r="AV150" s="21"/>
      <c r="AW150" s="21"/>
      <c r="AX150" s="21"/>
    </row>
    <row r="151" spans="1:75" s="33" customFormat="1">
      <c r="A151" s="95" t="s">
        <v>362</v>
      </c>
      <c r="B151" s="44" t="s">
        <v>530</v>
      </c>
      <c r="C151" s="12" t="s">
        <v>69</v>
      </c>
      <c r="D151" s="14">
        <v>925.6</v>
      </c>
      <c r="E151" s="14">
        <v>1336.4</v>
      </c>
      <c r="F151" s="44" t="s">
        <v>298</v>
      </c>
      <c r="G151" s="44" t="s">
        <v>221</v>
      </c>
      <c r="H151" s="44"/>
      <c r="I151" s="20" t="s">
        <v>769</v>
      </c>
      <c r="J151" s="144" t="s">
        <v>799</v>
      </c>
      <c r="K151" s="32" t="s">
        <v>298</v>
      </c>
      <c r="L151" s="32" t="s">
        <v>298</v>
      </c>
      <c r="M151" s="32" t="s">
        <v>298</v>
      </c>
      <c r="N151" s="117"/>
      <c r="O151" s="114"/>
      <c r="P151" s="117">
        <v>64.540000000000006</v>
      </c>
      <c r="Q151" s="114"/>
      <c r="R151" s="117"/>
      <c r="S151" s="114"/>
      <c r="T151" s="117">
        <v>64.540000000000006</v>
      </c>
      <c r="U151" s="114"/>
      <c r="V151" s="141"/>
      <c r="W151" s="114"/>
      <c r="X151" s="141"/>
      <c r="Y151" s="114"/>
      <c r="Z151" s="141"/>
      <c r="AA151" s="114"/>
      <c r="AB151" s="141"/>
      <c r="AC151" s="114"/>
      <c r="AD151" s="141"/>
      <c r="AE151" s="114"/>
      <c r="AF151" s="141"/>
      <c r="AG151" s="114"/>
      <c r="AH151" s="141"/>
      <c r="AI151" s="114"/>
      <c r="AJ151" s="44" t="s">
        <v>79</v>
      </c>
      <c r="AK151" s="44" t="s">
        <v>207</v>
      </c>
      <c r="AL151" s="20"/>
      <c r="AM151" s="20"/>
      <c r="AN151" s="20"/>
      <c r="AO151" s="10"/>
      <c r="AP151" s="10"/>
      <c r="AQ151" s="88"/>
      <c r="AR151" s="10"/>
      <c r="AS151" s="10"/>
      <c r="AT151" s="20"/>
      <c r="AU151" s="118"/>
      <c r="AV151" s="10"/>
      <c r="AW151" s="10"/>
      <c r="AX151" s="21"/>
    </row>
    <row r="152" spans="1:75" s="33" customFormat="1">
      <c r="A152" s="95" t="s">
        <v>362</v>
      </c>
      <c r="B152" s="55" t="s">
        <v>322</v>
      </c>
      <c r="C152" s="12" t="s">
        <v>69</v>
      </c>
      <c r="D152" s="14">
        <v>925.6</v>
      </c>
      <c r="E152" s="14">
        <v>1336.4</v>
      </c>
      <c r="F152" s="44" t="s">
        <v>203</v>
      </c>
      <c r="G152" s="46" t="s">
        <v>73</v>
      </c>
      <c r="H152" s="44" t="s">
        <v>72</v>
      </c>
      <c r="I152" s="56" t="s">
        <v>109</v>
      </c>
      <c r="J152" s="56"/>
      <c r="K152" s="56" t="s">
        <v>109</v>
      </c>
      <c r="L152" s="56" t="s">
        <v>109</v>
      </c>
      <c r="M152" s="56" t="s">
        <v>109</v>
      </c>
      <c r="N152" s="23">
        <v>284.60218487394957</v>
      </c>
      <c r="O152" s="28">
        <v>4.3341176470588234</v>
      </c>
      <c r="P152" s="23">
        <v>284.60218487394957</v>
      </c>
      <c r="Q152" s="28">
        <v>4.3341176470588234</v>
      </c>
      <c r="R152" s="23">
        <v>284.60218487394957</v>
      </c>
      <c r="S152" s="28">
        <v>4.3341176470588234</v>
      </c>
      <c r="T152" s="23">
        <v>94.867394957983208</v>
      </c>
      <c r="U152" s="28">
        <v>1.4447058823529413</v>
      </c>
      <c r="V152" s="23">
        <v>0</v>
      </c>
      <c r="W152" s="28">
        <v>0</v>
      </c>
      <c r="X152" s="23">
        <v>0</v>
      </c>
      <c r="Y152" s="28">
        <v>0</v>
      </c>
      <c r="Z152" s="23">
        <v>0</v>
      </c>
      <c r="AA152" s="28">
        <v>0</v>
      </c>
      <c r="AB152" s="23">
        <v>0</v>
      </c>
      <c r="AC152" s="28">
        <v>0</v>
      </c>
      <c r="AD152" s="23">
        <v>0</v>
      </c>
      <c r="AE152" s="28">
        <v>0</v>
      </c>
      <c r="AF152" s="23">
        <v>0</v>
      </c>
      <c r="AG152" s="28">
        <v>0</v>
      </c>
      <c r="AH152" s="23">
        <v>0</v>
      </c>
      <c r="AI152" s="28">
        <v>0</v>
      </c>
      <c r="AJ152" s="44" t="s">
        <v>79</v>
      </c>
      <c r="AK152" s="44" t="s">
        <v>80</v>
      </c>
      <c r="AL152" s="43" t="s">
        <v>112</v>
      </c>
      <c r="AM152" s="43" t="s">
        <v>337</v>
      </c>
      <c r="AN152" s="82">
        <v>61.4</v>
      </c>
      <c r="AO152" s="21"/>
      <c r="AQ152" s="92"/>
      <c r="AT152" s="20" t="s">
        <v>338</v>
      </c>
      <c r="AU152" s="26">
        <v>47530.823529411762</v>
      </c>
      <c r="AW152" s="12"/>
      <c r="AX152" s="21"/>
    </row>
    <row r="153" spans="1:75" s="33" customFormat="1">
      <c r="A153" s="95" t="s">
        <v>362</v>
      </c>
      <c r="B153" s="44" t="s">
        <v>530</v>
      </c>
      <c r="C153" s="12" t="s">
        <v>69</v>
      </c>
      <c r="D153" s="14">
        <v>925.6</v>
      </c>
      <c r="E153" s="14">
        <v>1336.4</v>
      </c>
      <c r="F153" s="44" t="s">
        <v>71</v>
      </c>
      <c r="G153" s="46" t="s">
        <v>73</v>
      </c>
      <c r="H153" s="44" t="s">
        <v>72</v>
      </c>
      <c r="I153" s="56" t="s">
        <v>591</v>
      </c>
      <c r="J153" s="144" t="s">
        <v>623</v>
      </c>
      <c r="K153" s="56" t="s">
        <v>109</v>
      </c>
      <c r="L153" s="56" t="s">
        <v>109</v>
      </c>
      <c r="M153" s="56" t="s">
        <v>109</v>
      </c>
      <c r="N153" s="23">
        <v>145.84207310924367</v>
      </c>
      <c r="O153" s="28">
        <v>2.1128823529411758</v>
      </c>
      <c r="P153" s="23">
        <v>145.84207310924367</v>
      </c>
      <c r="Q153" s="28">
        <v>2.1128823529411758</v>
      </c>
      <c r="R153" s="23">
        <v>145.84207310924367</v>
      </c>
      <c r="S153" s="28">
        <v>2.1128823529411758</v>
      </c>
      <c r="T153" s="23">
        <v>48.614024369747895</v>
      </c>
      <c r="U153" s="28">
        <v>0.70429411764705874</v>
      </c>
      <c r="V153" s="23">
        <v>0</v>
      </c>
      <c r="W153" s="28"/>
      <c r="X153" s="23">
        <v>0</v>
      </c>
      <c r="Y153" s="28"/>
      <c r="Z153" s="23">
        <v>0</v>
      </c>
      <c r="AA153" s="28"/>
      <c r="AB153" s="23">
        <v>0</v>
      </c>
      <c r="AC153" s="28"/>
      <c r="AD153" s="23">
        <v>0</v>
      </c>
      <c r="AE153" s="28"/>
      <c r="AF153" s="23">
        <v>0</v>
      </c>
      <c r="AG153" s="28"/>
      <c r="AH153" s="23">
        <v>0</v>
      </c>
      <c r="AI153" s="28"/>
      <c r="AJ153" s="44" t="s">
        <v>79</v>
      </c>
      <c r="AK153" s="44" t="s">
        <v>80</v>
      </c>
      <c r="AL153" s="145"/>
      <c r="AM153" s="145" t="s">
        <v>593</v>
      </c>
      <c r="AN153" s="146" t="s">
        <v>617</v>
      </c>
      <c r="AO153" s="20"/>
      <c r="AP153" s="20"/>
      <c r="AQ153" s="88"/>
      <c r="AR153" s="20"/>
      <c r="AS153" s="20"/>
      <c r="AT153" s="145" t="s">
        <v>598</v>
      </c>
      <c r="AU153" s="26">
        <v>23171.276470588229</v>
      </c>
      <c r="AV153" s="20"/>
      <c r="AW153" s="21"/>
      <c r="AX153" s="21"/>
    </row>
    <row r="154" spans="1:75" s="20" customFormat="1">
      <c r="A154" s="43" t="s">
        <v>655</v>
      </c>
      <c r="B154" s="44" t="s">
        <v>530</v>
      </c>
      <c r="C154" s="47" t="s">
        <v>132</v>
      </c>
      <c r="D154" s="14">
        <v>11.96</v>
      </c>
      <c r="E154" s="14">
        <v>11.96</v>
      </c>
      <c r="F154" s="44" t="s">
        <v>298</v>
      </c>
      <c r="G154" s="44" t="s">
        <v>221</v>
      </c>
      <c r="H154" s="44"/>
      <c r="I154" s="56" t="s">
        <v>769</v>
      </c>
      <c r="J154" s="144" t="s">
        <v>800</v>
      </c>
      <c r="K154" s="32" t="s">
        <v>298</v>
      </c>
      <c r="L154" s="32" t="s">
        <v>298</v>
      </c>
      <c r="M154" s="32" t="s">
        <v>298</v>
      </c>
      <c r="N154" s="27">
        <v>78</v>
      </c>
      <c r="O154" s="28"/>
      <c r="P154" s="27"/>
      <c r="Q154" s="28"/>
      <c r="R154" s="27">
        <v>78</v>
      </c>
      <c r="S154" s="28"/>
      <c r="T154" s="84"/>
      <c r="U154" s="28"/>
      <c r="V154" s="141"/>
      <c r="W154" s="28"/>
      <c r="X154" s="141"/>
      <c r="Y154" s="28"/>
      <c r="Z154" s="141"/>
      <c r="AA154" s="28"/>
      <c r="AB154" s="141"/>
      <c r="AC154" s="28"/>
      <c r="AD154" s="141"/>
      <c r="AE154" s="28"/>
      <c r="AF154" s="141"/>
      <c r="AG154" s="28"/>
      <c r="AH154" s="141"/>
      <c r="AI154" s="28"/>
      <c r="AJ154" s="44" t="s">
        <v>79</v>
      </c>
      <c r="AK154" s="44" t="s">
        <v>207</v>
      </c>
      <c r="AL154" s="145"/>
      <c r="AM154" s="145"/>
      <c r="AN154" s="145"/>
      <c r="AO154" s="10"/>
      <c r="AP154" s="10"/>
      <c r="AQ154" s="88"/>
      <c r="AR154" s="10"/>
      <c r="AS154" s="10"/>
      <c r="AT154" s="145"/>
      <c r="AU154" s="196"/>
      <c r="AV154" s="10"/>
      <c r="AW154" s="10"/>
      <c r="AX154" s="21"/>
    </row>
    <row r="155" spans="1:75" s="20" customFormat="1">
      <c r="A155" s="43" t="s">
        <v>655</v>
      </c>
      <c r="B155" s="44" t="s">
        <v>530</v>
      </c>
      <c r="C155" s="47" t="s">
        <v>132</v>
      </c>
      <c r="D155" s="14">
        <v>11.96</v>
      </c>
      <c r="E155" s="14">
        <v>11.96</v>
      </c>
      <c r="F155" s="44" t="s">
        <v>71</v>
      </c>
      <c r="G155" s="46" t="s">
        <v>73</v>
      </c>
      <c r="H155" s="44" t="s">
        <v>72</v>
      </c>
      <c r="I155" s="56" t="s">
        <v>591</v>
      </c>
      <c r="J155" s="144" t="s">
        <v>656</v>
      </c>
      <c r="K155" s="56" t="s">
        <v>109</v>
      </c>
      <c r="L155" s="56" t="s">
        <v>109</v>
      </c>
      <c r="M155" s="56" t="s">
        <v>109</v>
      </c>
      <c r="N155" s="49">
        <v>45.996288327057549</v>
      </c>
      <c r="O155" s="28">
        <v>2.9000000000000001E-2</v>
      </c>
      <c r="P155" s="49">
        <v>0</v>
      </c>
      <c r="Q155" s="28"/>
      <c r="R155" s="49">
        <v>45.996288327057549</v>
      </c>
      <c r="S155" s="28">
        <v>2.9000000000000001E-2</v>
      </c>
      <c r="T155" s="49">
        <v>0</v>
      </c>
      <c r="U155" s="28"/>
      <c r="V155" s="49">
        <v>0</v>
      </c>
      <c r="W155" s="28"/>
      <c r="X155" s="49">
        <v>37.996933835395375</v>
      </c>
      <c r="Y155" s="28">
        <v>2.3E-2</v>
      </c>
      <c r="Z155" s="49">
        <v>0</v>
      </c>
      <c r="AA155" s="28"/>
      <c r="AB155" s="49">
        <v>36.897022592791814</v>
      </c>
      <c r="AC155" s="28">
        <v>2.3E-2</v>
      </c>
      <c r="AD155" s="49">
        <v>0</v>
      </c>
      <c r="AE155" s="28"/>
      <c r="AF155" s="49">
        <v>18.998466917697687</v>
      </c>
      <c r="AG155" s="28">
        <v>1.2E-2</v>
      </c>
      <c r="AH155" s="49">
        <v>0</v>
      </c>
      <c r="AI155" s="28"/>
      <c r="AJ155" s="44" t="s">
        <v>79</v>
      </c>
      <c r="AK155" s="44" t="s">
        <v>80</v>
      </c>
      <c r="AL155" s="145"/>
      <c r="AM155" s="145" t="s">
        <v>593</v>
      </c>
      <c r="AN155" s="146" t="s">
        <v>617</v>
      </c>
      <c r="AQ155" s="88"/>
      <c r="AT155" s="145"/>
      <c r="AU155" s="26">
        <v>381.64000000000004</v>
      </c>
      <c r="AV155" s="50" t="s">
        <v>133</v>
      </c>
      <c r="AW155" s="21"/>
      <c r="AX155" s="21"/>
    </row>
    <row r="156" spans="1:75" s="20" customFormat="1" ht="10.5" customHeight="1">
      <c r="A156" s="43" t="s">
        <v>601</v>
      </c>
      <c r="B156" s="44" t="s">
        <v>530</v>
      </c>
      <c r="C156" s="47" t="s">
        <v>132</v>
      </c>
      <c r="D156" s="14">
        <v>7.749039999999999</v>
      </c>
      <c r="E156" s="14">
        <v>7.749039999999999</v>
      </c>
      <c r="F156" s="44" t="s">
        <v>298</v>
      </c>
      <c r="G156" s="44" t="s">
        <v>221</v>
      </c>
      <c r="H156" s="44"/>
      <c r="I156" s="56" t="s">
        <v>769</v>
      </c>
      <c r="J156" s="20" t="s">
        <v>801</v>
      </c>
      <c r="K156" s="32" t="s">
        <v>298</v>
      </c>
      <c r="L156" s="32" t="s">
        <v>298</v>
      </c>
      <c r="M156" s="32" t="s">
        <v>298</v>
      </c>
      <c r="N156" s="84"/>
      <c r="O156" s="28"/>
      <c r="P156" s="27">
        <v>60</v>
      </c>
      <c r="Q156" s="28"/>
      <c r="R156" s="27"/>
      <c r="S156" s="28"/>
      <c r="T156" s="27">
        <v>60</v>
      </c>
      <c r="U156" s="28"/>
      <c r="V156" s="141"/>
      <c r="W156" s="28"/>
      <c r="X156" s="141"/>
      <c r="Y156" s="28"/>
      <c r="Z156" s="141"/>
      <c r="AA156" s="28"/>
      <c r="AB156" s="141"/>
      <c r="AC156" s="28"/>
      <c r="AD156" s="141"/>
      <c r="AE156" s="28"/>
      <c r="AF156" s="141"/>
      <c r="AG156" s="28"/>
      <c r="AH156" s="141"/>
      <c r="AI156" s="28"/>
      <c r="AJ156" s="44" t="s">
        <v>79</v>
      </c>
      <c r="AK156" s="44" t="s">
        <v>207</v>
      </c>
      <c r="AL156" s="145"/>
      <c r="AM156" s="145"/>
      <c r="AN156" s="145"/>
      <c r="AO156" s="10"/>
      <c r="AP156" s="10"/>
      <c r="AQ156" s="88"/>
      <c r="AR156" s="10"/>
      <c r="AS156" s="10"/>
      <c r="AT156" s="145"/>
      <c r="AU156" s="196"/>
      <c r="AV156" s="10"/>
      <c r="AW156" s="10"/>
      <c r="AX156" s="21"/>
    </row>
    <row r="157" spans="1:75" s="20" customFormat="1">
      <c r="A157" s="43" t="s">
        <v>601</v>
      </c>
      <c r="B157" s="44" t="s">
        <v>530</v>
      </c>
      <c r="C157" s="47" t="s">
        <v>132</v>
      </c>
      <c r="D157" s="14">
        <v>7.749039999999999</v>
      </c>
      <c r="E157" s="14">
        <v>7.749039999999999</v>
      </c>
      <c r="F157" s="44" t="s">
        <v>71</v>
      </c>
      <c r="G157" s="46" t="s">
        <v>73</v>
      </c>
      <c r="H157" s="44" t="s">
        <v>72</v>
      </c>
      <c r="I157" s="56" t="s">
        <v>591</v>
      </c>
      <c r="J157" s="20" t="s">
        <v>602</v>
      </c>
      <c r="K157" s="56" t="s">
        <v>260</v>
      </c>
      <c r="L157" s="56" t="s">
        <v>260</v>
      </c>
      <c r="M157" s="56" t="s">
        <v>260</v>
      </c>
      <c r="N157" s="23">
        <v>0</v>
      </c>
      <c r="O157" s="114"/>
      <c r="P157" s="23">
        <v>0</v>
      </c>
      <c r="Q157" s="28"/>
      <c r="R157" s="23">
        <v>0</v>
      </c>
      <c r="S157" s="28"/>
      <c r="T157" s="23">
        <v>0</v>
      </c>
      <c r="U157" s="28"/>
      <c r="V157" s="23">
        <v>0</v>
      </c>
      <c r="W157" s="28"/>
      <c r="X157" s="23">
        <v>74.353999999999999</v>
      </c>
      <c r="Y157" s="28">
        <v>3.2000000000000001E-2</v>
      </c>
      <c r="Z157" s="23">
        <v>0</v>
      </c>
      <c r="AA157" s="28"/>
      <c r="AB157" s="23">
        <v>0</v>
      </c>
      <c r="AC157" s="28"/>
      <c r="AD157" s="23">
        <v>0</v>
      </c>
      <c r="AE157" s="28"/>
      <c r="AF157" s="23">
        <v>18.588000000000001</v>
      </c>
      <c r="AG157" s="28">
        <v>8.0000000000000002E-3</v>
      </c>
      <c r="AH157" s="23">
        <v>0</v>
      </c>
      <c r="AI157" s="28"/>
      <c r="AJ157" s="44" t="s">
        <v>261</v>
      </c>
      <c r="AK157" s="44" t="s">
        <v>80</v>
      </c>
      <c r="AL157" s="145"/>
      <c r="AM157" s="145" t="s">
        <v>593</v>
      </c>
      <c r="AN157" s="146">
        <v>11.87</v>
      </c>
      <c r="AQ157" s="88"/>
      <c r="AT157" s="145" t="s">
        <v>598</v>
      </c>
      <c r="AU157" s="26">
        <v>131.6</v>
      </c>
      <c r="AX157" s="21"/>
    </row>
    <row r="158" spans="1:75" s="20" customFormat="1">
      <c r="A158" s="43" t="s">
        <v>363</v>
      </c>
      <c r="B158" s="44" t="s">
        <v>530</v>
      </c>
      <c r="C158" s="12" t="s">
        <v>69</v>
      </c>
      <c r="D158" s="14">
        <v>888.38716720000002</v>
      </c>
      <c r="E158" s="14">
        <v>915.63828719999992</v>
      </c>
      <c r="F158" s="44" t="s">
        <v>298</v>
      </c>
      <c r="G158" s="44" t="s">
        <v>221</v>
      </c>
      <c r="H158" s="44"/>
      <c r="I158" s="56" t="s">
        <v>769</v>
      </c>
      <c r="J158" s="20" t="s">
        <v>802</v>
      </c>
      <c r="K158" s="32" t="s">
        <v>298</v>
      </c>
      <c r="L158" s="32" t="s">
        <v>298</v>
      </c>
      <c r="M158" s="32" t="s">
        <v>298</v>
      </c>
      <c r="N158" s="27"/>
      <c r="O158" s="28"/>
      <c r="P158" s="27">
        <v>134.333</v>
      </c>
      <c r="Q158" s="28"/>
      <c r="R158" s="27"/>
      <c r="S158" s="28"/>
      <c r="T158" s="27">
        <v>134.333</v>
      </c>
      <c r="U158" s="28"/>
      <c r="V158" s="141"/>
      <c r="W158" s="28"/>
      <c r="X158" s="141"/>
      <c r="Y158" s="28"/>
      <c r="Z158" s="141"/>
      <c r="AA158" s="28"/>
      <c r="AB158" s="141"/>
      <c r="AC158" s="28"/>
      <c r="AD158" s="141"/>
      <c r="AE158" s="28"/>
      <c r="AF158" s="141"/>
      <c r="AG158" s="28"/>
      <c r="AH158" s="141"/>
      <c r="AI158" s="28"/>
      <c r="AJ158" s="44" t="s">
        <v>79</v>
      </c>
      <c r="AK158" s="44" t="s">
        <v>207</v>
      </c>
      <c r="AL158" s="145"/>
      <c r="AM158" s="145"/>
      <c r="AN158" s="145"/>
      <c r="AO158" s="10"/>
      <c r="AP158" s="10"/>
      <c r="AQ158" s="88"/>
      <c r="AR158" s="10"/>
      <c r="AS158" s="10"/>
      <c r="AT158" s="145"/>
      <c r="AU158" s="196"/>
      <c r="AV158" s="10"/>
      <c r="AW158" s="10"/>
      <c r="AX158" s="21"/>
    </row>
    <row r="159" spans="1:75" s="20" customFormat="1">
      <c r="A159" s="43" t="s">
        <v>363</v>
      </c>
      <c r="B159" s="55" t="s">
        <v>322</v>
      </c>
      <c r="C159" s="12" t="s">
        <v>69</v>
      </c>
      <c r="D159" s="14">
        <v>888.38716720000002</v>
      </c>
      <c r="E159" s="14">
        <v>915.63828719999992</v>
      </c>
      <c r="F159" s="44" t="s">
        <v>203</v>
      </c>
      <c r="G159" s="46" t="s">
        <v>73</v>
      </c>
      <c r="H159" s="11" t="s">
        <v>170</v>
      </c>
      <c r="I159" s="56" t="s">
        <v>109</v>
      </c>
      <c r="J159" s="56"/>
      <c r="K159" s="56" t="s">
        <v>109</v>
      </c>
      <c r="L159" s="56" t="s">
        <v>109</v>
      </c>
      <c r="M159" s="56" t="s">
        <v>109</v>
      </c>
      <c r="N159" s="23">
        <v>118.07233462509396</v>
      </c>
      <c r="O159" s="28">
        <v>1.2987956808760333</v>
      </c>
      <c r="P159" s="23">
        <v>118.07233462509396</v>
      </c>
      <c r="Q159" s="28">
        <v>1.2987956808760333</v>
      </c>
      <c r="R159" s="23">
        <v>118.07233462509396</v>
      </c>
      <c r="S159" s="28">
        <v>1.2987956808760333</v>
      </c>
      <c r="T159" s="23">
        <v>39.357444875031319</v>
      </c>
      <c r="U159" s="28">
        <v>0.43293189362534445</v>
      </c>
      <c r="V159" s="23">
        <v>0</v>
      </c>
      <c r="W159" s="28">
        <v>0</v>
      </c>
      <c r="X159" s="23">
        <v>0</v>
      </c>
      <c r="Y159" s="28">
        <v>0</v>
      </c>
      <c r="Z159" s="23">
        <v>0</v>
      </c>
      <c r="AA159" s="28">
        <v>0</v>
      </c>
      <c r="AB159" s="23">
        <v>0</v>
      </c>
      <c r="AC159" s="28">
        <v>0</v>
      </c>
      <c r="AD159" s="23">
        <v>0</v>
      </c>
      <c r="AE159" s="28">
        <v>0</v>
      </c>
      <c r="AF159" s="23">
        <v>0</v>
      </c>
      <c r="AG159" s="28">
        <v>0</v>
      </c>
      <c r="AH159" s="23">
        <v>0</v>
      </c>
      <c r="AI159" s="28">
        <v>0</v>
      </c>
      <c r="AJ159" s="44" t="s">
        <v>79</v>
      </c>
      <c r="AK159" s="44" t="s">
        <v>80</v>
      </c>
      <c r="AL159" s="43" t="s">
        <v>112</v>
      </c>
      <c r="AM159" s="43" t="s">
        <v>330</v>
      </c>
      <c r="AN159" s="82">
        <v>1.2415832</v>
      </c>
      <c r="AO159" s="21"/>
      <c r="AQ159" s="88"/>
      <c r="AT159" s="20" t="s">
        <v>332</v>
      </c>
      <c r="AU159" s="26">
        <v>27746.998636897075</v>
      </c>
      <c r="AX159" s="21"/>
    </row>
    <row r="160" spans="1:75" s="20" customFormat="1">
      <c r="A160" s="43" t="s">
        <v>363</v>
      </c>
      <c r="B160" s="55" t="s">
        <v>322</v>
      </c>
      <c r="C160" s="12" t="s">
        <v>69</v>
      </c>
      <c r="D160" s="14">
        <v>888.38716720000002</v>
      </c>
      <c r="E160" s="14">
        <v>915.63828719999992</v>
      </c>
      <c r="F160" s="44" t="s">
        <v>203</v>
      </c>
      <c r="G160" s="46" t="s">
        <v>73</v>
      </c>
      <c r="H160" s="44" t="s">
        <v>72</v>
      </c>
      <c r="I160" s="56" t="s">
        <v>109</v>
      </c>
      <c r="J160" s="56"/>
      <c r="K160" s="56" t="s">
        <v>109</v>
      </c>
      <c r="L160" s="56" t="s">
        <v>109</v>
      </c>
      <c r="M160" s="56" t="s">
        <v>109</v>
      </c>
      <c r="N160" s="23">
        <v>118.07233462509396</v>
      </c>
      <c r="O160" s="28">
        <v>1.2987956808760333</v>
      </c>
      <c r="P160" s="23">
        <v>118.07233462509396</v>
      </c>
      <c r="Q160" s="28">
        <v>1.2987956808760333</v>
      </c>
      <c r="R160" s="23">
        <v>118.07233462509396</v>
      </c>
      <c r="S160" s="28">
        <v>1.2987956808760333</v>
      </c>
      <c r="T160" s="23">
        <v>39.357444875031319</v>
      </c>
      <c r="U160" s="28">
        <v>0.43293189362534445</v>
      </c>
      <c r="V160" s="23">
        <v>0</v>
      </c>
      <c r="W160" s="28">
        <v>0</v>
      </c>
      <c r="X160" s="23">
        <v>0</v>
      </c>
      <c r="Y160" s="28">
        <v>0</v>
      </c>
      <c r="Z160" s="23">
        <v>0</v>
      </c>
      <c r="AA160" s="28">
        <v>0</v>
      </c>
      <c r="AB160" s="23">
        <v>0</v>
      </c>
      <c r="AC160" s="28">
        <v>0</v>
      </c>
      <c r="AD160" s="23">
        <v>0</v>
      </c>
      <c r="AE160" s="28">
        <v>0</v>
      </c>
      <c r="AF160" s="23">
        <v>0</v>
      </c>
      <c r="AG160" s="28">
        <v>0</v>
      </c>
      <c r="AH160" s="23">
        <v>0</v>
      </c>
      <c r="AI160" s="28">
        <v>0</v>
      </c>
      <c r="AJ160" s="44" t="s">
        <v>79</v>
      </c>
      <c r="AK160" s="44" t="s">
        <v>80</v>
      </c>
      <c r="AL160" s="43" t="s">
        <v>112</v>
      </c>
      <c r="AM160" s="43" t="s">
        <v>112</v>
      </c>
      <c r="AN160" s="82">
        <v>48.861294196000003</v>
      </c>
      <c r="AO160" s="21"/>
      <c r="AP160" s="33"/>
      <c r="AQ160" s="92"/>
      <c r="AR160" s="33"/>
      <c r="AS160" s="33"/>
      <c r="AT160" s="20" t="s">
        <v>332</v>
      </c>
      <c r="AU160" s="26">
        <v>14243.459300273831</v>
      </c>
      <c r="AV160" s="33"/>
      <c r="AW160" s="10"/>
      <c r="AX160" s="21"/>
    </row>
    <row r="161" spans="1:207" s="20" customFormat="1">
      <c r="A161" s="43" t="s">
        <v>363</v>
      </c>
      <c r="B161" s="44" t="s">
        <v>530</v>
      </c>
      <c r="C161" s="12" t="s">
        <v>69</v>
      </c>
      <c r="D161" s="14">
        <v>888.38716720000002</v>
      </c>
      <c r="E161" s="14">
        <v>915.63828719999992</v>
      </c>
      <c r="F161" s="44" t="s">
        <v>71</v>
      </c>
      <c r="G161" s="46" t="s">
        <v>73</v>
      </c>
      <c r="H161" s="44" t="s">
        <v>72</v>
      </c>
      <c r="I161" s="56" t="s">
        <v>591</v>
      </c>
      <c r="J161" s="20" t="s">
        <v>624</v>
      </c>
      <c r="K161" s="56" t="s">
        <v>109</v>
      </c>
      <c r="L161" s="56" t="s">
        <v>109</v>
      </c>
      <c r="M161" s="56" t="s">
        <v>109</v>
      </c>
      <c r="N161" s="23">
        <v>47.692</v>
      </c>
      <c r="O161" s="28">
        <v>0.39600000000000002</v>
      </c>
      <c r="P161" s="23">
        <v>0</v>
      </c>
      <c r="Q161" s="28"/>
      <c r="R161" s="23">
        <v>47.692999999999998</v>
      </c>
      <c r="S161" s="28">
        <v>0.39600000000000002</v>
      </c>
      <c r="T161" s="23">
        <v>0</v>
      </c>
      <c r="U161" s="28"/>
      <c r="V161" s="23">
        <v>0</v>
      </c>
      <c r="W161" s="28"/>
      <c r="X161" s="23">
        <v>0</v>
      </c>
      <c r="Y161" s="28"/>
      <c r="Z161" s="23">
        <v>0</v>
      </c>
      <c r="AA161" s="28"/>
      <c r="AB161" s="23">
        <v>0</v>
      </c>
      <c r="AC161" s="28"/>
      <c r="AD161" s="23">
        <v>0</v>
      </c>
      <c r="AE161" s="28"/>
      <c r="AF161" s="23">
        <v>0</v>
      </c>
      <c r="AG161" s="28"/>
      <c r="AH161" s="23">
        <v>0</v>
      </c>
      <c r="AI161" s="28"/>
      <c r="AJ161" s="44" t="s">
        <v>79</v>
      </c>
      <c r="AK161" s="44" t="s">
        <v>80</v>
      </c>
      <c r="AL161" s="145"/>
      <c r="AM161" s="145" t="s">
        <v>593</v>
      </c>
      <c r="AN161" s="146"/>
      <c r="AQ161" s="88"/>
      <c r="AT161" s="145"/>
      <c r="AU161" s="26">
        <v>2605.6800000000003</v>
      </c>
      <c r="AW161" s="10"/>
      <c r="AX161" s="21"/>
    </row>
    <row r="162" spans="1:207" s="20" customFormat="1">
      <c r="A162" s="32" t="s">
        <v>147</v>
      </c>
      <c r="B162" s="44" t="s">
        <v>530</v>
      </c>
      <c r="C162" s="47" t="s">
        <v>132</v>
      </c>
      <c r="D162" s="14">
        <v>376.60480000000001</v>
      </c>
      <c r="E162" s="14">
        <v>395.0856</v>
      </c>
      <c r="F162" s="44" t="s">
        <v>298</v>
      </c>
      <c r="G162" s="44" t="s">
        <v>221</v>
      </c>
      <c r="H162" s="44"/>
      <c r="I162" s="56" t="s">
        <v>769</v>
      </c>
      <c r="J162" s="20" t="s">
        <v>803</v>
      </c>
      <c r="K162" s="32" t="s">
        <v>298</v>
      </c>
      <c r="L162" s="32" t="s">
        <v>298</v>
      </c>
      <c r="M162" s="32" t="s">
        <v>298</v>
      </c>
      <c r="N162" s="77">
        <v>176.8</v>
      </c>
      <c r="O162" s="28"/>
      <c r="P162" s="77"/>
      <c r="Q162" s="28"/>
      <c r="R162" s="77">
        <v>176.8</v>
      </c>
      <c r="S162" s="28"/>
      <c r="T162" s="77"/>
      <c r="U162" s="28"/>
      <c r="V162" s="220"/>
      <c r="W162" s="28"/>
      <c r="X162" s="220"/>
      <c r="Y162" s="28"/>
      <c r="Z162" s="220"/>
      <c r="AA162" s="28"/>
      <c r="AB162" s="220"/>
      <c r="AC162" s="28"/>
      <c r="AD162" s="220"/>
      <c r="AE162" s="28"/>
      <c r="AF162" s="220"/>
      <c r="AG162" s="28"/>
      <c r="AH162" s="220"/>
      <c r="AI162" s="28"/>
      <c r="AJ162" s="44" t="s">
        <v>79</v>
      </c>
      <c r="AK162" s="44" t="s">
        <v>207</v>
      </c>
      <c r="AL162" s="145"/>
      <c r="AM162" s="145"/>
      <c r="AN162" s="145"/>
      <c r="AO162" s="10"/>
      <c r="AP162" s="10"/>
      <c r="AQ162" s="88"/>
      <c r="AR162" s="10"/>
      <c r="AS162" s="10"/>
      <c r="AT162" s="145"/>
      <c r="AU162" s="196"/>
      <c r="AV162" s="76" t="s">
        <v>301</v>
      </c>
      <c r="AX162" s="10"/>
    </row>
    <row r="163" spans="1:207" s="20" customFormat="1">
      <c r="A163" s="32" t="s">
        <v>147</v>
      </c>
      <c r="B163" s="11" t="s">
        <v>68</v>
      </c>
      <c r="C163" s="47" t="s">
        <v>132</v>
      </c>
      <c r="D163" s="14">
        <v>376.60480000000001</v>
      </c>
      <c r="E163" s="14">
        <v>395.0856</v>
      </c>
      <c r="F163" s="16" t="s">
        <v>203</v>
      </c>
      <c r="G163" s="57" t="s">
        <v>289</v>
      </c>
      <c r="H163" s="11"/>
      <c r="I163" s="18" t="s">
        <v>289</v>
      </c>
      <c r="J163" s="18" t="s">
        <v>305</v>
      </c>
      <c r="K163" s="19" t="s">
        <v>289</v>
      </c>
      <c r="L163" s="19" t="s">
        <v>306</v>
      </c>
      <c r="M163" s="19" t="s">
        <v>306</v>
      </c>
      <c r="N163" s="23">
        <v>0</v>
      </c>
      <c r="O163" s="25"/>
      <c r="P163" s="23">
        <v>537.5</v>
      </c>
      <c r="Q163" s="25">
        <v>50</v>
      </c>
      <c r="R163" s="23">
        <v>0</v>
      </c>
      <c r="S163" s="25"/>
      <c r="T163" s="23">
        <v>0</v>
      </c>
      <c r="U163" s="25"/>
      <c r="V163" s="23">
        <v>0</v>
      </c>
      <c r="W163" s="26"/>
      <c r="X163" s="23">
        <v>0</v>
      </c>
      <c r="Y163" s="26"/>
      <c r="Z163" s="23">
        <v>0</v>
      </c>
      <c r="AA163" s="26"/>
      <c r="AB163" s="23">
        <v>0</v>
      </c>
      <c r="AC163" s="26"/>
      <c r="AD163" s="23">
        <v>0</v>
      </c>
      <c r="AE163" s="26"/>
      <c r="AF163" s="23">
        <v>0</v>
      </c>
      <c r="AG163" s="26"/>
      <c r="AH163" s="23">
        <v>0</v>
      </c>
      <c r="AI163" s="26"/>
      <c r="AJ163" s="29" t="s">
        <v>79</v>
      </c>
      <c r="AK163" s="11" t="s">
        <v>207</v>
      </c>
      <c r="AL163" s="18"/>
      <c r="AM163" s="11"/>
      <c r="AN163" s="11"/>
      <c r="AO163" s="21" t="s">
        <v>307</v>
      </c>
      <c r="AP163" s="21"/>
      <c r="AQ163" s="30">
        <v>50</v>
      </c>
      <c r="AR163" s="31"/>
      <c r="AS163" s="23">
        <v>0</v>
      </c>
      <c r="AT163" s="21"/>
      <c r="AU163" s="37"/>
      <c r="AV163" s="21"/>
      <c r="AW163" s="10"/>
      <c r="AX163" s="21"/>
    </row>
    <row r="164" spans="1:207" s="20" customFormat="1">
      <c r="A164" s="32" t="s">
        <v>147</v>
      </c>
      <c r="B164" s="44" t="s">
        <v>530</v>
      </c>
      <c r="C164" s="47" t="s">
        <v>132</v>
      </c>
      <c r="D164" s="14">
        <v>376.60480000000001</v>
      </c>
      <c r="E164" s="14">
        <v>395.0856</v>
      </c>
      <c r="F164" s="44" t="s">
        <v>71</v>
      </c>
      <c r="G164" s="46" t="s">
        <v>73</v>
      </c>
      <c r="H164" s="44" t="s">
        <v>72</v>
      </c>
      <c r="I164" s="56" t="s">
        <v>591</v>
      </c>
      <c r="J164" s="20" t="s">
        <v>657</v>
      </c>
      <c r="K164" s="56" t="s">
        <v>109</v>
      </c>
      <c r="L164" s="56" t="s">
        <v>109</v>
      </c>
      <c r="M164" s="56" t="s">
        <v>109</v>
      </c>
      <c r="N164" s="49">
        <v>52.90738691832086</v>
      </c>
      <c r="O164" s="28">
        <v>0.5</v>
      </c>
      <c r="P164" s="49">
        <v>0</v>
      </c>
      <c r="Q164" s="28"/>
      <c r="R164" s="49">
        <v>52.90738691832086</v>
      </c>
      <c r="S164" s="28">
        <v>0.53</v>
      </c>
      <c r="T164" s="49">
        <v>0</v>
      </c>
      <c r="U164" s="28"/>
      <c r="V164" s="49">
        <v>0</v>
      </c>
      <c r="W164" s="28"/>
      <c r="X164" s="49">
        <v>0</v>
      </c>
      <c r="Y164" s="28"/>
      <c r="Z164" s="49">
        <v>0</v>
      </c>
      <c r="AA164" s="28"/>
      <c r="AB164" s="49">
        <v>0</v>
      </c>
      <c r="AC164" s="28"/>
      <c r="AD164" s="49">
        <v>0</v>
      </c>
      <c r="AE164" s="28"/>
      <c r="AF164" s="49">
        <v>0</v>
      </c>
      <c r="AG164" s="28"/>
      <c r="AH164" s="49">
        <v>0</v>
      </c>
      <c r="AI164" s="28"/>
      <c r="AJ164" s="44" t="s">
        <v>79</v>
      </c>
      <c r="AK164" s="44" t="s">
        <v>80</v>
      </c>
      <c r="AL164" s="145"/>
      <c r="AM164" s="145" t="s">
        <v>593</v>
      </c>
      <c r="AN164" s="146"/>
      <c r="AQ164" s="88"/>
      <c r="AT164" s="145" t="s">
        <v>596</v>
      </c>
      <c r="AU164" s="26">
        <v>3388.7000000000003</v>
      </c>
      <c r="AV164" s="50" t="s">
        <v>143</v>
      </c>
      <c r="AW164" s="21"/>
      <c r="AX164" s="21"/>
    </row>
    <row r="165" spans="1:207" s="52" customFormat="1">
      <c r="A165" s="32" t="s">
        <v>147</v>
      </c>
      <c r="B165" s="11" t="s">
        <v>68</v>
      </c>
      <c r="C165" s="47" t="s">
        <v>132</v>
      </c>
      <c r="D165" s="14">
        <v>376.60480000000001</v>
      </c>
      <c r="E165" s="14">
        <v>395.0856</v>
      </c>
      <c r="F165" s="11" t="s">
        <v>71</v>
      </c>
      <c r="G165" s="16" t="s">
        <v>73</v>
      </c>
      <c r="H165" s="16" t="s">
        <v>72</v>
      </c>
      <c r="I165" s="18" t="s">
        <v>108</v>
      </c>
      <c r="J165" s="18" t="s">
        <v>109</v>
      </c>
      <c r="K165" s="12" t="s">
        <v>76</v>
      </c>
      <c r="L165" s="12" t="s">
        <v>77</v>
      </c>
      <c r="M165" s="12" t="s">
        <v>110</v>
      </c>
      <c r="N165" s="49">
        <v>102.37579368695084</v>
      </c>
      <c r="O165" s="25">
        <v>0.95</v>
      </c>
      <c r="P165" s="49">
        <v>0</v>
      </c>
      <c r="Q165" s="25"/>
      <c r="R165" s="49">
        <v>0</v>
      </c>
      <c r="S165" s="26"/>
      <c r="T165" s="49">
        <v>11.375088187438983</v>
      </c>
      <c r="U165" s="25">
        <v>0.11</v>
      </c>
      <c r="V165" s="49">
        <v>0</v>
      </c>
      <c r="W165" s="26"/>
      <c r="X165" s="49">
        <v>0</v>
      </c>
      <c r="Y165" s="26"/>
      <c r="Z165" s="49">
        <v>0</v>
      </c>
      <c r="AA165" s="26"/>
      <c r="AB165" s="49">
        <v>0</v>
      </c>
      <c r="AC165" s="26"/>
      <c r="AD165" s="49">
        <v>0</v>
      </c>
      <c r="AE165" s="26"/>
      <c r="AF165" s="49">
        <v>0</v>
      </c>
      <c r="AG165" s="26"/>
      <c r="AH165" s="49">
        <v>0</v>
      </c>
      <c r="AI165" s="26"/>
      <c r="AJ165" s="29" t="s">
        <v>79</v>
      </c>
      <c r="AK165" s="11" t="s">
        <v>80</v>
      </c>
      <c r="AL165" s="18"/>
      <c r="AM165" s="21" t="s">
        <v>81</v>
      </c>
      <c r="AN165" s="21"/>
      <c r="AO165" s="21" t="s">
        <v>112</v>
      </c>
      <c r="AP165" s="21"/>
      <c r="AQ165" s="30">
        <v>1.06</v>
      </c>
      <c r="AR165" s="31"/>
      <c r="AS165" s="23" t="s">
        <v>112</v>
      </c>
      <c r="AT165" s="21" t="s">
        <v>118</v>
      </c>
      <c r="AU165" s="26">
        <v>3487.4</v>
      </c>
      <c r="AV165" s="50" t="s">
        <v>143</v>
      </c>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row>
    <row r="166" spans="1:207" s="52" customFormat="1">
      <c r="A166" s="32" t="s">
        <v>147</v>
      </c>
      <c r="B166" s="11" t="s">
        <v>68</v>
      </c>
      <c r="C166" s="47" t="s">
        <v>132</v>
      </c>
      <c r="D166" s="14">
        <v>376.60480000000001</v>
      </c>
      <c r="E166" s="14">
        <v>395.0856</v>
      </c>
      <c r="F166" s="11" t="s">
        <v>71</v>
      </c>
      <c r="G166" s="16" t="s">
        <v>73</v>
      </c>
      <c r="H166" s="11" t="s">
        <v>170</v>
      </c>
      <c r="I166" s="17" t="s">
        <v>176</v>
      </c>
      <c r="J166" s="18" t="s">
        <v>177</v>
      </c>
      <c r="K166" s="18" t="s">
        <v>178</v>
      </c>
      <c r="L166" s="19" t="s">
        <v>173</v>
      </c>
      <c r="M166" s="19" t="s">
        <v>179</v>
      </c>
      <c r="N166" s="23">
        <v>1268.0055</v>
      </c>
      <c r="O166" s="25">
        <v>15.2</v>
      </c>
      <c r="P166" s="23">
        <v>0</v>
      </c>
      <c r="Q166" s="25"/>
      <c r="R166" s="23">
        <v>0</v>
      </c>
      <c r="S166" s="26"/>
      <c r="T166" s="23">
        <v>1268.0055</v>
      </c>
      <c r="U166" s="25">
        <v>15.2</v>
      </c>
      <c r="V166" s="23">
        <v>0</v>
      </c>
      <c r="W166" s="26"/>
      <c r="X166" s="23">
        <v>0</v>
      </c>
      <c r="Y166" s="26"/>
      <c r="Z166" s="23">
        <v>0</v>
      </c>
      <c r="AA166" s="26"/>
      <c r="AB166" s="23">
        <v>0</v>
      </c>
      <c r="AC166" s="26"/>
      <c r="AD166" s="23">
        <v>0</v>
      </c>
      <c r="AE166" s="26"/>
      <c r="AF166" s="23">
        <v>0</v>
      </c>
      <c r="AG166" s="26"/>
      <c r="AH166" s="23">
        <v>0</v>
      </c>
      <c r="AI166" s="26"/>
      <c r="AJ166" s="29" t="s">
        <v>79</v>
      </c>
      <c r="AK166" s="11" t="s">
        <v>80</v>
      </c>
      <c r="AL166" s="18"/>
      <c r="AM166" s="11" t="s">
        <v>184</v>
      </c>
      <c r="AN166" s="11"/>
      <c r="AO166" s="21" t="s">
        <v>82</v>
      </c>
      <c r="AP166" s="21"/>
      <c r="AQ166" s="30">
        <v>30.4</v>
      </c>
      <c r="AR166" s="31"/>
      <c r="AS166" s="23"/>
      <c r="AT166" s="21"/>
      <c r="AU166" s="26">
        <v>0</v>
      </c>
      <c r="AV166" s="21"/>
      <c r="AW166" s="10"/>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row>
    <row r="167" spans="1:207" s="52" customFormat="1">
      <c r="A167" s="32" t="s">
        <v>147</v>
      </c>
      <c r="B167" s="11" t="s">
        <v>68</v>
      </c>
      <c r="C167" s="47" t="s">
        <v>132</v>
      </c>
      <c r="D167" s="14">
        <v>376.60480000000001</v>
      </c>
      <c r="E167" s="14">
        <v>395.0856</v>
      </c>
      <c r="F167" s="11" t="s">
        <v>209</v>
      </c>
      <c r="G167" s="11" t="s">
        <v>289</v>
      </c>
      <c r="H167" s="11"/>
      <c r="I167" s="18" t="s">
        <v>289</v>
      </c>
      <c r="J167" s="18" t="s">
        <v>313</v>
      </c>
      <c r="K167" s="19" t="s">
        <v>289</v>
      </c>
      <c r="L167" s="19" t="s">
        <v>314</v>
      </c>
      <c r="M167" s="19" t="s">
        <v>314</v>
      </c>
      <c r="N167" s="23">
        <v>53.75</v>
      </c>
      <c r="O167" s="25"/>
      <c r="P167" s="23">
        <v>0</v>
      </c>
      <c r="Q167" s="25"/>
      <c r="R167" s="23">
        <v>0</v>
      </c>
      <c r="S167" s="25"/>
      <c r="T167" s="23">
        <v>0</v>
      </c>
      <c r="U167" s="25"/>
      <c r="V167" s="23">
        <v>0</v>
      </c>
      <c r="W167" s="26"/>
      <c r="X167" s="23">
        <v>0</v>
      </c>
      <c r="Y167" s="26"/>
      <c r="Z167" s="23">
        <v>0</v>
      </c>
      <c r="AA167" s="26"/>
      <c r="AB167" s="23">
        <v>0</v>
      </c>
      <c r="AC167" s="26"/>
      <c r="AD167" s="23">
        <v>0</v>
      </c>
      <c r="AE167" s="26"/>
      <c r="AF167" s="23">
        <v>0</v>
      </c>
      <c r="AG167" s="26"/>
      <c r="AH167" s="23">
        <v>0</v>
      </c>
      <c r="AI167" s="26"/>
      <c r="AJ167" s="29" t="s">
        <v>79</v>
      </c>
      <c r="AK167" s="11" t="s">
        <v>207</v>
      </c>
      <c r="AL167" s="18"/>
      <c r="AM167" s="11"/>
      <c r="AN167" s="11"/>
      <c r="AO167" s="21" t="s">
        <v>112</v>
      </c>
      <c r="AP167" s="21"/>
      <c r="AQ167" s="30" t="s">
        <v>112</v>
      </c>
      <c r="AR167" s="31"/>
      <c r="AS167" s="23" t="s">
        <v>112</v>
      </c>
      <c r="AT167" s="21"/>
      <c r="AU167" s="37"/>
      <c r="AV167" s="21"/>
      <c r="AW167" s="10"/>
      <c r="AX167" s="12"/>
    </row>
    <row r="168" spans="1:207" s="52" customFormat="1">
      <c r="A168" s="32" t="s">
        <v>147</v>
      </c>
      <c r="B168" s="44" t="s">
        <v>530</v>
      </c>
      <c r="C168" s="47" t="s">
        <v>132</v>
      </c>
      <c r="D168" s="14">
        <v>376.60480000000001</v>
      </c>
      <c r="E168" s="14">
        <v>395.0856</v>
      </c>
      <c r="F168" s="44" t="s">
        <v>209</v>
      </c>
      <c r="G168" s="44" t="s">
        <v>289</v>
      </c>
      <c r="H168" s="44"/>
      <c r="I168" s="56" t="s">
        <v>759</v>
      </c>
      <c r="J168" s="20" t="s">
        <v>760</v>
      </c>
      <c r="K168" s="19" t="s">
        <v>289</v>
      </c>
      <c r="L168" s="19" t="s">
        <v>314</v>
      </c>
      <c r="M168" s="19" t="s">
        <v>314</v>
      </c>
      <c r="N168" s="23">
        <v>15</v>
      </c>
      <c r="O168" s="28"/>
      <c r="P168" s="23">
        <v>0</v>
      </c>
      <c r="Q168" s="28"/>
      <c r="R168" s="23">
        <v>0</v>
      </c>
      <c r="S168" s="28"/>
      <c r="T168" s="23">
        <v>0</v>
      </c>
      <c r="U168" s="28"/>
      <c r="V168" s="23">
        <v>0</v>
      </c>
      <c r="W168" s="28"/>
      <c r="X168" s="23">
        <v>0</v>
      </c>
      <c r="Y168" s="28"/>
      <c r="Z168" s="23">
        <v>0</v>
      </c>
      <c r="AA168" s="28"/>
      <c r="AB168" s="23">
        <v>0</v>
      </c>
      <c r="AC168" s="28"/>
      <c r="AD168" s="23">
        <v>0</v>
      </c>
      <c r="AE168" s="28"/>
      <c r="AF168" s="23">
        <v>0</v>
      </c>
      <c r="AG168" s="28"/>
      <c r="AH168" s="23">
        <v>0</v>
      </c>
      <c r="AI168" s="28"/>
      <c r="AJ168" s="44" t="s">
        <v>79</v>
      </c>
      <c r="AK168" s="44" t="s">
        <v>207</v>
      </c>
      <c r="AL168" s="145"/>
      <c r="AM168" s="145"/>
      <c r="AN168" s="145"/>
      <c r="AO168" s="10"/>
      <c r="AP168" s="10"/>
      <c r="AQ168" s="88"/>
      <c r="AR168" s="10"/>
      <c r="AS168" s="10"/>
      <c r="AT168" s="145" t="s">
        <v>596</v>
      </c>
      <c r="AU168" s="196"/>
      <c r="AV168" s="10"/>
      <c r="AW168" s="10"/>
      <c r="AX168" s="80"/>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row>
    <row r="169" spans="1:207" s="52" customFormat="1">
      <c r="A169" s="21" t="s">
        <v>126</v>
      </c>
      <c r="B169" s="11" t="s">
        <v>68</v>
      </c>
      <c r="C169" s="12" t="s">
        <v>69</v>
      </c>
      <c r="D169" s="14">
        <v>4695.9504800000004</v>
      </c>
      <c r="E169" s="14">
        <v>6202.5922400000009</v>
      </c>
      <c r="F169" s="11" t="s">
        <v>298</v>
      </c>
      <c r="G169" s="11" t="s">
        <v>221</v>
      </c>
      <c r="H169" s="11"/>
      <c r="I169" s="18" t="s">
        <v>221</v>
      </c>
      <c r="J169" s="18" t="s">
        <v>299</v>
      </c>
      <c r="K169" s="32" t="s">
        <v>298</v>
      </c>
      <c r="L169" s="32" t="s">
        <v>298</v>
      </c>
      <c r="M169" s="32" t="s">
        <v>298</v>
      </c>
      <c r="N169" s="77"/>
      <c r="O169" s="25"/>
      <c r="P169" s="77">
        <v>245.447</v>
      </c>
      <c r="Q169" s="25"/>
      <c r="R169" s="77"/>
      <c r="S169" s="25"/>
      <c r="T169" s="77">
        <v>245.447</v>
      </c>
      <c r="U169" s="25"/>
      <c r="V169" s="220"/>
      <c r="W169" s="26"/>
      <c r="X169" s="220"/>
      <c r="Y169" s="26"/>
      <c r="Z169" s="220"/>
      <c r="AA169" s="26"/>
      <c r="AB169" s="220"/>
      <c r="AC169" s="26"/>
      <c r="AD169" s="220"/>
      <c r="AE169" s="26"/>
      <c r="AF169" s="220"/>
      <c r="AG169" s="26"/>
      <c r="AH169" s="220"/>
      <c r="AI169" s="26"/>
      <c r="AJ169" s="29" t="s">
        <v>79</v>
      </c>
      <c r="AK169" s="11" t="s">
        <v>207</v>
      </c>
      <c r="AL169" s="18"/>
      <c r="AM169" s="11"/>
      <c r="AN169" s="11"/>
      <c r="AO169" s="21" t="s">
        <v>112</v>
      </c>
      <c r="AP169" s="21"/>
      <c r="AQ169" s="30">
        <v>0</v>
      </c>
      <c r="AR169" s="31"/>
      <c r="AS169" s="23">
        <v>0</v>
      </c>
      <c r="AT169" s="21"/>
      <c r="AU169" s="37"/>
      <c r="AV169" s="76" t="s">
        <v>300</v>
      </c>
      <c r="AW169" s="10"/>
      <c r="AX169" s="78"/>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row>
    <row r="170" spans="1:207" s="52" customFormat="1">
      <c r="A170" s="21" t="s">
        <v>126</v>
      </c>
      <c r="B170" s="55" t="s">
        <v>322</v>
      </c>
      <c r="C170" s="12" t="s">
        <v>69</v>
      </c>
      <c r="D170" s="14">
        <v>4695.9504800000004</v>
      </c>
      <c r="E170" s="14">
        <v>6202.5922400000009</v>
      </c>
      <c r="F170" s="44" t="s">
        <v>203</v>
      </c>
      <c r="G170" s="46" t="s">
        <v>73</v>
      </c>
      <c r="H170" s="44" t="s">
        <v>72</v>
      </c>
      <c r="I170" s="56" t="s">
        <v>344</v>
      </c>
      <c r="J170" s="56"/>
      <c r="K170" s="19" t="s">
        <v>76</v>
      </c>
      <c r="L170" s="19" t="s">
        <v>173</v>
      </c>
      <c r="M170" s="19" t="s">
        <v>173</v>
      </c>
      <c r="N170" s="23">
        <v>1075</v>
      </c>
      <c r="O170" s="28">
        <v>21.534455128205128</v>
      </c>
      <c r="P170" s="23">
        <v>1075</v>
      </c>
      <c r="Q170" s="28">
        <v>21.534455128205128</v>
      </c>
      <c r="R170" s="23">
        <v>0</v>
      </c>
      <c r="S170" s="28">
        <v>0</v>
      </c>
      <c r="T170" s="23">
        <v>0</v>
      </c>
      <c r="U170" s="28">
        <v>0</v>
      </c>
      <c r="V170" s="23">
        <v>0</v>
      </c>
      <c r="W170" s="28">
        <v>0</v>
      </c>
      <c r="X170" s="23">
        <v>0</v>
      </c>
      <c r="Y170" s="28">
        <v>0</v>
      </c>
      <c r="Z170" s="23">
        <v>0</v>
      </c>
      <c r="AA170" s="28">
        <v>0</v>
      </c>
      <c r="AB170" s="23">
        <v>0</v>
      </c>
      <c r="AC170" s="28">
        <v>0</v>
      </c>
      <c r="AD170" s="23">
        <v>0</v>
      </c>
      <c r="AE170" s="28">
        <v>0</v>
      </c>
      <c r="AF170" s="23">
        <v>0</v>
      </c>
      <c r="AG170" s="28">
        <v>0</v>
      </c>
      <c r="AH170" s="23">
        <v>0</v>
      </c>
      <c r="AI170" s="28">
        <v>0</v>
      </c>
      <c r="AJ170" s="44" t="s">
        <v>79</v>
      </c>
      <c r="AK170" s="44" t="s">
        <v>80</v>
      </c>
      <c r="AL170" s="43" t="s">
        <v>112</v>
      </c>
      <c r="AM170" s="43" t="s">
        <v>112</v>
      </c>
      <c r="AN170" s="82" t="s">
        <v>112</v>
      </c>
      <c r="AO170" s="21"/>
      <c r="AP170" s="20"/>
      <c r="AQ170" s="88"/>
      <c r="AR170" s="20"/>
      <c r="AS170" s="20"/>
      <c r="AT170" s="20" t="s">
        <v>346</v>
      </c>
      <c r="AU170" s="26">
        <v>1401697.261072261</v>
      </c>
      <c r="AV170" s="20"/>
      <c r="AW170" s="20"/>
      <c r="AX170" s="20" t="s">
        <v>127</v>
      </c>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row>
    <row r="171" spans="1:207" s="52" customFormat="1">
      <c r="A171" s="21" t="s">
        <v>126</v>
      </c>
      <c r="B171" s="11" t="s">
        <v>68</v>
      </c>
      <c r="C171" s="12" t="s">
        <v>69</v>
      </c>
      <c r="D171" s="14">
        <v>4695.9504800000004</v>
      </c>
      <c r="E171" s="14">
        <v>6202.5922400000009</v>
      </c>
      <c r="F171" s="11" t="s">
        <v>71</v>
      </c>
      <c r="G171" s="16" t="s">
        <v>73</v>
      </c>
      <c r="H171" s="16" t="s">
        <v>72</v>
      </c>
      <c r="I171" s="18" t="s">
        <v>108</v>
      </c>
      <c r="J171" s="18" t="s">
        <v>109</v>
      </c>
      <c r="K171" s="12" t="s">
        <v>76</v>
      </c>
      <c r="L171" s="12" t="s">
        <v>77</v>
      </c>
      <c r="M171" s="12" t="s">
        <v>110</v>
      </c>
      <c r="N171" s="39">
        <v>43.975000000000001</v>
      </c>
      <c r="O171" s="25">
        <v>0.5</v>
      </c>
      <c r="P171" s="39">
        <v>43.975000000000001</v>
      </c>
      <c r="Q171" s="25">
        <v>0.5</v>
      </c>
      <c r="R171" s="39">
        <v>43.975000000000001</v>
      </c>
      <c r="S171" s="25">
        <v>0.5</v>
      </c>
      <c r="T171" s="39">
        <v>43.975000000000001</v>
      </c>
      <c r="U171" s="25">
        <v>0.5</v>
      </c>
      <c r="V171" s="39">
        <v>0</v>
      </c>
      <c r="W171" s="26"/>
      <c r="X171" s="39">
        <v>0</v>
      </c>
      <c r="Y171" s="26"/>
      <c r="Z171" s="39">
        <v>0</v>
      </c>
      <c r="AA171" s="26"/>
      <c r="AB171" s="39">
        <v>0</v>
      </c>
      <c r="AC171" s="26"/>
      <c r="AD171" s="39">
        <v>0</v>
      </c>
      <c r="AE171" s="26"/>
      <c r="AF171" s="39">
        <v>0</v>
      </c>
      <c r="AG171" s="26"/>
      <c r="AH171" s="39">
        <v>0</v>
      </c>
      <c r="AI171" s="26"/>
      <c r="AJ171" s="29" t="s">
        <v>79</v>
      </c>
      <c r="AK171" s="11" t="s">
        <v>80</v>
      </c>
      <c r="AL171" s="18"/>
      <c r="AM171" s="21" t="s">
        <v>81</v>
      </c>
      <c r="AN171" s="21"/>
      <c r="AO171" s="21" t="s">
        <v>112</v>
      </c>
      <c r="AP171" s="21"/>
      <c r="AQ171" s="30">
        <v>2</v>
      </c>
      <c r="AR171" s="31"/>
      <c r="AS171" s="23" t="s">
        <v>112</v>
      </c>
      <c r="AT171" s="21"/>
      <c r="AU171" s="26">
        <v>6580</v>
      </c>
      <c r="AV171" s="21" t="s">
        <v>104</v>
      </c>
      <c r="AW171" s="33"/>
      <c r="AX171" s="20" t="s">
        <v>127</v>
      </c>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row>
    <row r="172" spans="1:207" s="52" customFormat="1">
      <c r="A172" s="21" t="s">
        <v>126</v>
      </c>
      <c r="B172" s="11" t="s">
        <v>68</v>
      </c>
      <c r="C172" s="12" t="s">
        <v>69</v>
      </c>
      <c r="D172" s="14">
        <v>4695.9504800000004</v>
      </c>
      <c r="E172" s="14">
        <v>6202.5922400000009</v>
      </c>
      <c r="F172" s="11" t="s">
        <v>71</v>
      </c>
      <c r="G172" s="16" t="s">
        <v>73</v>
      </c>
      <c r="H172" s="11" t="s">
        <v>170</v>
      </c>
      <c r="I172" s="17" t="s">
        <v>176</v>
      </c>
      <c r="J172" s="18" t="s">
        <v>185</v>
      </c>
      <c r="K172" s="18" t="s">
        <v>178</v>
      </c>
      <c r="L172" s="19" t="s">
        <v>173</v>
      </c>
      <c r="M172" s="19" t="s">
        <v>179</v>
      </c>
      <c r="N172" s="23">
        <v>1045.9749999999999</v>
      </c>
      <c r="O172" s="25">
        <v>16.3</v>
      </c>
      <c r="P172" s="23">
        <v>0</v>
      </c>
      <c r="Q172" s="25"/>
      <c r="R172" s="23">
        <v>0</v>
      </c>
      <c r="S172" s="25"/>
      <c r="T172" s="23">
        <v>0</v>
      </c>
      <c r="U172" s="25"/>
      <c r="V172" s="23">
        <v>0</v>
      </c>
      <c r="W172" s="26"/>
      <c r="X172" s="23">
        <v>0</v>
      </c>
      <c r="Y172" s="26"/>
      <c r="Z172" s="23">
        <v>0</v>
      </c>
      <c r="AA172" s="26"/>
      <c r="AB172" s="23">
        <v>0</v>
      </c>
      <c r="AC172" s="26"/>
      <c r="AD172" s="23">
        <v>0</v>
      </c>
      <c r="AE172" s="26"/>
      <c r="AF172" s="23">
        <v>0</v>
      </c>
      <c r="AG172" s="26"/>
      <c r="AH172" s="23">
        <v>0</v>
      </c>
      <c r="AI172" s="26"/>
      <c r="AJ172" s="29" t="s">
        <v>79</v>
      </c>
      <c r="AK172" s="11" t="s">
        <v>80</v>
      </c>
      <c r="AL172" s="18"/>
      <c r="AM172" s="21" t="s">
        <v>81</v>
      </c>
      <c r="AN172" s="21"/>
      <c r="AO172" s="21" t="s">
        <v>186</v>
      </c>
      <c r="AP172" s="21"/>
      <c r="AQ172" s="30">
        <v>16.3</v>
      </c>
      <c r="AR172" s="31">
        <v>0.6</v>
      </c>
      <c r="AS172" s="23">
        <v>148.18181818181819</v>
      </c>
      <c r="AT172" s="21"/>
      <c r="AU172" s="26">
        <v>105653.63636363637</v>
      </c>
      <c r="AV172" s="21"/>
      <c r="AW172" s="20"/>
      <c r="AX172" s="20" t="s">
        <v>127</v>
      </c>
    </row>
    <row r="173" spans="1:207" s="52" customFormat="1">
      <c r="A173" s="43" t="s">
        <v>328</v>
      </c>
      <c r="B173" s="44" t="s">
        <v>530</v>
      </c>
      <c r="C173" s="47" t="s">
        <v>132</v>
      </c>
      <c r="D173" s="14">
        <v>139.92160000000001</v>
      </c>
      <c r="E173" s="14">
        <v>194.12639999999999</v>
      </c>
      <c r="F173" s="44" t="s">
        <v>298</v>
      </c>
      <c r="G173" s="44" t="s">
        <v>221</v>
      </c>
      <c r="H173" s="44"/>
      <c r="I173" s="56" t="s">
        <v>769</v>
      </c>
      <c r="J173" s="20" t="s">
        <v>804</v>
      </c>
      <c r="K173" s="32" t="s">
        <v>298</v>
      </c>
      <c r="L173" s="32" t="s">
        <v>298</v>
      </c>
      <c r="M173" s="32" t="s">
        <v>298</v>
      </c>
      <c r="N173" s="27">
        <v>60</v>
      </c>
      <c r="O173" s="28"/>
      <c r="P173" s="27"/>
      <c r="Q173" s="28"/>
      <c r="R173" s="27">
        <v>60</v>
      </c>
      <c r="S173" s="28"/>
      <c r="T173" s="27"/>
      <c r="U173" s="28"/>
      <c r="V173" s="141"/>
      <c r="W173" s="28"/>
      <c r="X173" s="141"/>
      <c r="Y173" s="28"/>
      <c r="Z173" s="141"/>
      <c r="AA173" s="28"/>
      <c r="AB173" s="141"/>
      <c r="AC173" s="28"/>
      <c r="AD173" s="141"/>
      <c r="AE173" s="28"/>
      <c r="AF173" s="141"/>
      <c r="AG173" s="28"/>
      <c r="AH173" s="141"/>
      <c r="AI173" s="28"/>
      <c r="AJ173" s="44" t="s">
        <v>79</v>
      </c>
      <c r="AK173" s="44" t="s">
        <v>207</v>
      </c>
      <c r="AL173" s="145"/>
      <c r="AM173" s="145"/>
      <c r="AN173" s="145"/>
      <c r="AO173" s="10"/>
      <c r="AP173" s="10"/>
      <c r="AQ173" s="88"/>
      <c r="AR173" s="10"/>
      <c r="AS173" s="10"/>
      <c r="AT173" s="145"/>
      <c r="AU173" s="196"/>
      <c r="AV173" s="10"/>
      <c r="AW173" s="20"/>
      <c r="AX173" s="20"/>
    </row>
    <row r="174" spans="1:207" s="52" customFormat="1">
      <c r="A174" s="43" t="s">
        <v>328</v>
      </c>
      <c r="B174" s="55" t="s">
        <v>322</v>
      </c>
      <c r="C174" s="47" t="s">
        <v>132</v>
      </c>
      <c r="D174" s="14">
        <v>139.92160000000001</v>
      </c>
      <c r="E174" s="14">
        <v>194.12639999999999</v>
      </c>
      <c r="F174" s="44" t="s">
        <v>203</v>
      </c>
      <c r="G174" s="46" t="s">
        <v>73</v>
      </c>
      <c r="H174" s="44" t="s">
        <v>72</v>
      </c>
      <c r="I174" s="56" t="s">
        <v>109</v>
      </c>
      <c r="J174" s="56"/>
      <c r="K174" s="56" t="s">
        <v>109</v>
      </c>
      <c r="L174" s="56" t="s">
        <v>109</v>
      </c>
      <c r="M174" s="56" t="s">
        <v>109</v>
      </c>
      <c r="N174" s="49">
        <v>107.23125000000002</v>
      </c>
      <c r="O174" s="28">
        <v>0.72724251599999989</v>
      </c>
      <c r="P174" s="49">
        <v>0</v>
      </c>
      <c r="Q174" s="28">
        <v>0</v>
      </c>
      <c r="R174" s="49">
        <v>107.23125000000002</v>
      </c>
      <c r="S174" s="28">
        <v>0.72724251599999989</v>
      </c>
      <c r="T174" s="49">
        <v>0</v>
      </c>
      <c r="U174" s="28">
        <v>0</v>
      </c>
      <c r="V174" s="49">
        <v>0</v>
      </c>
      <c r="W174" s="28">
        <v>0</v>
      </c>
      <c r="X174" s="49">
        <v>107.23125000000002</v>
      </c>
      <c r="Y174" s="28">
        <v>0.72724251599999989</v>
      </c>
      <c r="Z174" s="49">
        <v>0</v>
      </c>
      <c r="AA174" s="28">
        <v>0</v>
      </c>
      <c r="AB174" s="49">
        <v>0</v>
      </c>
      <c r="AC174" s="28">
        <v>0</v>
      </c>
      <c r="AD174" s="49">
        <v>35.743750000000013</v>
      </c>
      <c r="AE174" s="28">
        <v>0.24241417199999998</v>
      </c>
      <c r="AF174" s="49">
        <v>0</v>
      </c>
      <c r="AG174" s="28">
        <v>0</v>
      </c>
      <c r="AH174" s="49">
        <v>0</v>
      </c>
      <c r="AI174" s="28">
        <v>0</v>
      </c>
      <c r="AJ174" s="44" t="s">
        <v>79</v>
      </c>
      <c r="AK174" s="44" t="s">
        <v>80</v>
      </c>
      <c r="AL174" s="43" t="s">
        <v>112</v>
      </c>
      <c r="AM174" s="43" t="s">
        <v>112</v>
      </c>
      <c r="AN174" s="82">
        <v>7.6956879999999996</v>
      </c>
      <c r="AO174" s="21"/>
      <c r="AP174" s="20"/>
      <c r="AQ174" s="88"/>
      <c r="AR174" s="20"/>
      <c r="AS174" s="20"/>
      <c r="AT174" s="20" t="s">
        <v>361</v>
      </c>
      <c r="AU174" s="26">
        <v>7975.4262587999992</v>
      </c>
      <c r="AV174" s="50" t="s">
        <v>136</v>
      </c>
      <c r="AW174" s="10"/>
      <c r="AX174" s="2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row>
    <row r="175" spans="1:207" s="52" customFormat="1">
      <c r="A175" s="43" t="s">
        <v>328</v>
      </c>
      <c r="B175" s="55" t="s">
        <v>322</v>
      </c>
      <c r="C175" s="47" t="s">
        <v>132</v>
      </c>
      <c r="D175" s="14">
        <v>139.92160000000001</v>
      </c>
      <c r="E175" s="14">
        <v>194.12639999999999</v>
      </c>
      <c r="F175" s="44" t="s">
        <v>203</v>
      </c>
      <c r="G175" s="46" t="s">
        <v>73</v>
      </c>
      <c r="H175" s="11" t="s">
        <v>170</v>
      </c>
      <c r="I175" s="56" t="s">
        <v>329</v>
      </c>
      <c r="J175" s="56"/>
      <c r="K175" s="19" t="s">
        <v>76</v>
      </c>
      <c r="L175" s="19" t="s">
        <v>173</v>
      </c>
      <c r="M175" s="83" t="s">
        <v>179</v>
      </c>
      <c r="N175" s="23">
        <v>74.075048556003992</v>
      </c>
      <c r="O175" s="28">
        <v>0.87631667521594692</v>
      </c>
      <c r="P175" s="23">
        <v>0</v>
      </c>
      <c r="Q175" s="28">
        <v>0</v>
      </c>
      <c r="R175" s="23">
        <v>0</v>
      </c>
      <c r="S175" s="28">
        <v>0</v>
      </c>
      <c r="T175" s="23">
        <v>0</v>
      </c>
      <c r="U175" s="28">
        <v>0</v>
      </c>
      <c r="V175" s="23">
        <v>0</v>
      </c>
      <c r="W175" s="28">
        <v>0</v>
      </c>
      <c r="X175" s="23">
        <v>0</v>
      </c>
      <c r="Y175" s="28">
        <v>0</v>
      </c>
      <c r="Z175" s="23">
        <v>0</v>
      </c>
      <c r="AA175" s="28">
        <v>0</v>
      </c>
      <c r="AB175" s="23">
        <v>0</v>
      </c>
      <c r="AC175" s="28">
        <v>0</v>
      </c>
      <c r="AD175" s="23">
        <v>0</v>
      </c>
      <c r="AE175" s="28">
        <v>0</v>
      </c>
      <c r="AF175" s="23">
        <v>0</v>
      </c>
      <c r="AG175" s="28">
        <v>0</v>
      </c>
      <c r="AH175" s="23">
        <v>0</v>
      </c>
      <c r="AI175" s="28">
        <v>0</v>
      </c>
      <c r="AJ175" s="44" t="s">
        <v>79</v>
      </c>
      <c r="AK175" s="44" t="s">
        <v>207</v>
      </c>
      <c r="AL175" s="43" t="s">
        <v>112</v>
      </c>
      <c r="AM175" s="43" t="s">
        <v>330</v>
      </c>
      <c r="AN175" s="82">
        <v>4.2911440000000001</v>
      </c>
      <c r="AO175" s="21"/>
      <c r="AP175" s="20"/>
      <c r="AQ175" s="88"/>
      <c r="AR175" s="20"/>
      <c r="AS175" s="20"/>
      <c r="AT175" s="20" t="s">
        <v>332</v>
      </c>
      <c r="AU175" s="26">
        <v>5616.3932366112958</v>
      </c>
      <c r="AV175" s="20"/>
      <c r="AW175" s="10"/>
      <c r="AX175" s="10"/>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row>
    <row r="176" spans="1:207" s="52" customFormat="1">
      <c r="A176" s="43" t="s">
        <v>658</v>
      </c>
      <c r="B176" s="44" t="s">
        <v>530</v>
      </c>
      <c r="C176" s="47" t="s">
        <v>132</v>
      </c>
      <c r="D176" s="14">
        <v>263.12</v>
      </c>
      <c r="E176" s="14">
        <v>263.12</v>
      </c>
      <c r="F176" s="44" t="s">
        <v>298</v>
      </c>
      <c r="G176" s="44" t="s">
        <v>221</v>
      </c>
      <c r="H176" s="44"/>
      <c r="I176" s="56" t="s">
        <v>769</v>
      </c>
      <c r="J176" s="144" t="s">
        <v>805</v>
      </c>
      <c r="K176" s="32" t="s">
        <v>298</v>
      </c>
      <c r="L176" s="32" t="s">
        <v>298</v>
      </c>
      <c r="M176" s="32" t="s">
        <v>298</v>
      </c>
      <c r="N176" s="27">
        <v>80</v>
      </c>
      <c r="O176" s="28"/>
      <c r="P176" s="27"/>
      <c r="Q176" s="28"/>
      <c r="R176" s="27">
        <v>80</v>
      </c>
      <c r="S176" s="28"/>
      <c r="T176" s="84"/>
      <c r="U176" s="28"/>
      <c r="V176" s="141"/>
      <c r="W176" s="28"/>
      <c r="X176" s="141"/>
      <c r="Y176" s="28"/>
      <c r="Z176" s="141"/>
      <c r="AA176" s="28"/>
      <c r="AB176" s="141"/>
      <c r="AC176" s="28"/>
      <c r="AD176" s="141"/>
      <c r="AE176" s="28"/>
      <c r="AF176" s="141"/>
      <c r="AG176" s="28"/>
      <c r="AH176" s="141"/>
      <c r="AI176" s="28"/>
      <c r="AJ176" s="44" t="s">
        <v>79</v>
      </c>
      <c r="AK176" s="44" t="s">
        <v>207</v>
      </c>
      <c r="AL176" s="145"/>
      <c r="AM176" s="145"/>
      <c r="AN176" s="145"/>
      <c r="AO176" s="10"/>
      <c r="AP176" s="10"/>
      <c r="AQ176" s="88"/>
      <c r="AR176" s="10"/>
      <c r="AS176" s="10"/>
      <c r="AT176" s="145"/>
      <c r="AU176" s="196"/>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row>
    <row r="177" spans="1:207" s="21" customFormat="1">
      <c r="A177" s="43" t="s">
        <v>658</v>
      </c>
      <c r="B177" s="44" t="s">
        <v>530</v>
      </c>
      <c r="C177" s="47" t="s">
        <v>132</v>
      </c>
      <c r="D177" s="14">
        <v>263.12</v>
      </c>
      <c r="E177" s="14">
        <v>263.12</v>
      </c>
      <c r="F177" s="44" t="s">
        <v>71</v>
      </c>
      <c r="G177" s="46" t="s">
        <v>73</v>
      </c>
      <c r="H177" s="44" t="s">
        <v>72</v>
      </c>
      <c r="I177" s="56" t="s">
        <v>591</v>
      </c>
      <c r="J177" s="144" t="s">
        <v>659</v>
      </c>
      <c r="K177" s="56" t="s">
        <v>109</v>
      </c>
      <c r="L177" s="56" t="s">
        <v>109</v>
      </c>
      <c r="M177" s="56" t="s">
        <v>109</v>
      </c>
      <c r="N177" s="49">
        <v>158.19999999999999</v>
      </c>
      <c r="O177" s="28">
        <v>0.63300000000000001</v>
      </c>
      <c r="P177" s="49">
        <v>0</v>
      </c>
      <c r="Q177" s="28"/>
      <c r="R177" s="49">
        <v>158.19999999999999</v>
      </c>
      <c r="S177" s="28">
        <v>0.63300000000000001</v>
      </c>
      <c r="T177" s="49">
        <v>0</v>
      </c>
      <c r="U177" s="28"/>
      <c r="V177" s="49">
        <v>0</v>
      </c>
      <c r="W177" s="28"/>
      <c r="X177" s="49">
        <v>126.56</v>
      </c>
      <c r="Y177" s="28">
        <v>0.50700000000000001</v>
      </c>
      <c r="Z177" s="49">
        <v>0</v>
      </c>
      <c r="AA177" s="28"/>
      <c r="AB177" s="49">
        <v>126.56</v>
      </c>
      <c r="AC177" s="28">
        <v>0.50700000000000001</v>
      </c>
      <c r="AD177" s="49">
        <v>0</v>
      </c>
      <c r="AE177" s="28"/>
      <c r="AF177" s="49">
        <v>63.28</v>
      </c>
      <c r="AG177" s="28">
        <v>0.253</v>
      </c>
      <c r="AH177" s="49">
        <v>0</v>
      </c>
      <c r="AI177" s="28"/>
      <c r="AJ177" s="44" t="s">
        <v>79</v>
      </c>
      <c r="AK177" s="44" t="s">
        <v>80</v>
      </c>
      <c r="AL177" s="145"/>
      <c r="AM177" s="145" t="s">
        <v>593</v>
      </c>
      <c r="AN177" s="146" t="s">
        <v>617</v>
      </c>
      <c r="AO177" s="10"/>
      <c r="AP177" s="10"/>
      <c r="AQ177" s="88"/>
      <c r="AR177" s="10"/>
      <c r="AS177" s="10"/>
      <c r="AT177" s="145"/>
      <c r="AU177" s="26">
        <v>8333.5700000000015</v>
      </c>
      <c r="AV177" s="50" t="s">
        <v>136</v>
      </c>
      <c r="AW177" s="10"/>
      <c r="AX177" s="10"/>
    </row>
    <row r="178" spans="1:207" s="21" customFormat="1">
      <c r="A178" s="43" t="s">
        <v>148</v>
      </c>
      <c r="B178" s="44" t="s">
        <v>530</v>
      </c>
      <c r="C178" s="47" t="s">
        <v>132</v>
      </c>
      <c r="D178" s="14">
        <v>1.8720000000000001</v>
      </c>
      <c r="E178" s="14">
        <v>1.8720000000000001</v>
      </c>
      <c r="F178" s="44" t="s">
        <v>298</v>
      </c>
      <c r="G178" s="44" t="s">
        <v>221</v>
      </c>
      <c r="H178" s="44"/>
      <c r="I178" s="56" t="s">
        <v>769</v>
      </c>
      <c r="J178" s="144" t="s">
        <v>806</v>
      </c>
      <c r="K178" s="32" t="s">
        <v>298</v>
      </c>
      <c r="L178" s="32" t="s">
        <v>298</v>
      </c>
      <c r="M178" s="32" t="s">
        <v>298</v>
      </c>
      <c r="N178" s="27">
        <v>80</v>
      </c>
      <c r="O178" s="28"/>
      <c r="P178" s="27"/>
      <c r="Q178" s="28"/>
      <c r="R178" s="27">
        <v>80</v>
      </c>
      <c r="S178" s="28"/>
      <c r="T178" s="27"/>
      <c r="U178" s="28"/>
      <c r="V178" s="141"/>
      <c r="W178" s="28"/>
      <c r="X178" s="141"/>
      <c r="Y178" s="28"/>
      <c r="Z178" s="141"/>
      <c r="AA178" s="28"/>
      <c r="AB178" s="141"/>
      <c r="AC178" s="28"/>
      <c r="AD178" s="141"/>
      <c r="AE178" s="28"/>
      <c r="AF178" s="141"/>
      <c r="AG178" s="28"/>
      <c r="AH178" s="141"/>
      <c r="AI178" s="28"/>
      <c r="AJ178" s="44" t="s">
        <v>79</v>
      </c>
      <c r="AK178" s="44" t="s">
        <v>207</v>
      </c>
      <c r="AL178" s="145"/>
      <c r="AM178" s="145"/>
      <c r="AN178" s="145"/>
      <c r="AO178" s="10"/>
      <c r="AP178" s="10"/>
      <c r="AQ178" s="88"/>
      <c r="AR178" s="10"/>
      <c r="AS178" s="10"/>
      <c r="AT178" s="145"/>
      <c r="AU178" s="196"/>
      <c r="AV178" s="10"/>
      <c r="AW178" s="20"/>
      <c r="AX178" s="10"/>
    </row>
    <row r="179" spans="1:207" s="21" customFormat="1">
      <c r="A179" s="43" t="s">
        <v>148</v>
      </c>
      <c r="B179" s="44" t="s">
        <v>530</v>
      </c>
      <c r="C179" s="47" t="s">
        <v>132</v>
      </c>
      <c r="D179" s="14">
        <v>1.8720000000000001</v>
      </c>
      <c r="E179" s="14">
        <v>1.8720000000000001</v>
      </c>
      <c r="F179" s="44" t="s">
        <v>71</v>
      </c>
      <c r="G179" s="44" t="s">
        <v>283</v>
      </c>
      <c r="H179" s="44"/>
      <c r="I179" s="56" t="s">
        <v>284</v>
      </c>
      <c r="J179" s="144" t="s">
        <v>739</v>
      </c>
      <c r="K179" s="56" t="s">
        <v>260</v>
      </c>
      <c r="L179" s="56" t="s">
        <v>260</v>
      </c>
      <c r="M179" s="56" t="s">
        <v>260</v>
      </c>
      <c r="N179" s="23">
        <v>79.099999999999994</v>
      </c>
      <c r="O179" s="28"/>
      <c r="P179" s="23">
        <v>0</v>
      </c>
      <c r="Q179" s="28"/>
      <c r="R179" s="23">
        <v>0</v>
      </c>
      <c r="S179" s="28"/>
      <c r="T179" s="23">
        <v>0</v>
      </c>
      <c r="U179" s="28"/>
      <c r="V179" s="23">
        <v>0</v>
      </c>
      <c r="W179" s="28"/>
      <c r="X179" s="23">
        <v>0</v>
      </c>
      <c r="Y179" s="28"/>
      <c r="Z179" s="23">
        <v>0</v>
      </c>
      <c r="AA179" s="28"/>
      <c r="AB179" s="23">
        <v>0</v>
      </c>
      <c r="AC179" s="28"/>
      <c r="AD179" s="23">
        <v>0</v>
      </c>
      <c r="AE179" s="28"/>
      <c r="AF179" s="23">
        <v>0</v>
      </c>
      <c r="AG179" s="28"/>
      <c r="AH179" s="23">
        <v>0</v>
      </c>
      <c r="AI179" s="28"/>
      <c r="AJ179" s="44" t="s">
        <v>261</v>
      </c>
      <c r="AK179" s="44" t="s">
        <v>80</v>
      </c>
      <c r="AL179" s="145"/>
      <c r="AM179" s="145"/>
      <c r="AN179" s="146"/>
      <c r="AO179" s="10"/>
      <c r="AP179" s="10"/>
      <c r="AQ179" s="88"/>
      <c r="AR179" s="10"/>
      <c r="AS179" s="10"/>
      <c r="AT179" s="145"/>
      <c r="AU179" s="196"/>
      <c r="AV179" s="10"/>
      <c r="AW179" s="2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row>
    <row r="180" spans="1:207" s="21" customFormat="1">
      <c r="A180" s="43" t="s">
        <v>148</v>
      </c>
      <c r="B180" s="58" t="s">
        <v>68</v>
      </c>
      <c r="C180" s="47" t="s">
        <v>132</v>
      </c>
      <c r="D180" s="14">
        <v>1.8720000000000001</v>
      </c>
      <c r="E180" s="14">
        <v>1.8720000000000001</v>
      </c>
      <c r="F180" s="11" t="s">
        <v>71</v>
      </c>
      <c r="G180" s="11" t="s">
        <v>283</v>
      </c>
      <c r="H180" s="11"/>
      <c r="J180" s="21" t="s">
        <v>284</v>
      </c>
      <c r="K180" s="32" t="s">
        <v>260</v>
      </c>
      <c r="L180" s="32" t="s">
        <v>260</v>
      </c>
      <c r="M180" s="32" t="s">
        <v>260</v>
      </c>
      <c r="N180" s="23">
        <v>81.75</v>
      </c>
      <c r="O180" s="25">
        <v>1.8</v>
      </c>
      <c r="P180" s="23">
        <v>0</v>
      </c>
      <c r="Q180" s="25"/>
      <c r="R180" s="23">
        <v>0</v>
      </c>
      <c r="S180" s="25"/>
      <c r="T180" s="23">
        <v>0</v>
      </c>
      <c r="U180" s="25"/>
      <c r="V180" s="23">
        <v>0</v>
      </c>
      <c r="W180" s="26"/>
      <c r="X180" s="23">
        <v>0</v>
      </c>
      <c r="Y180" s="26"/>
      <c r="Z180" s="23">
        <v>0</v>
      </c>
      <c r="AA180" s="26"/>
      <c r="AB180" s="23">
        <v>0</v>
      </c>
      <c r="AC180" s="26"/>
      <c r="AD180" s="23">
        <v>0</v>
      </c>
      <c r="AE180" s="26"/>
      <c r="AF180" s="23">
        <v>0</v>
      </c>
      <c r="AG180" s="26"/>
      <c r="AH180" s="23">
        <v>0</v>
      </c>
      <c r="AI180" s="26"/>
      <c r="AJ180" s="11" t="s">
        <v>261</v>
      </c>
      <c r="AK180" s="11" t="s">
        <v>80</v>
      </c>
      <c r="AL180" s="18"/>
      <c r="AM180" s="11"/>
      <c r="AN180" s="11"/>
      <c r="AQ180" s="30"/>
      <c r="AR180" s="31"/>
      <c r="AS180" s="23"/>
      <c r="AT180" s="21" t="s">
        <v>262</v>
      </c>
      <c r="AU180" s="37"/>
      <c r="AW180" s="2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row>
    <row r="181" spans="1:207" s="21" customFormat="1">
      <c r="A181" s="43" t="s">
        <v>148</v>
      </c>
      <c r="B181" s="44" t="s">
        <v>530</v>
      </c>
      <c r="C181" s="47" t="s">
        <v>132</v>
      </c>
      <c r="D181" s="14">
        <v>1.8720000000000001</v>
      </c>
      <c r="E181" s="14">
        <v>1.8720000000000001</v>
      </c>
      <c r="F181" s="44" t="s">
        <v>71</v>
      </c>
      <c r="G181" s="46" t="s">
        <v>73</v>
      </c>
      <c r="H181" s="44" t="s">
        <v>72</v>
      </c>
      <c r="I181" s="56" t="s">
        <v>591</v>
      </c>
      <c r="J181" s="144" t="s">
        <v>660</v>
      </c>
      <c r="K181" s="56" t="s">
        <v>109</v>
      </c>
      <c r="L181" s="56" t="s">
        <v>109</v>
      </c>
      <c r="M181" s="56" t="s">
        <v>109</v>
      </c>
      <c r="N181" s="49">
        <v>23.558032223579723</v>
      </c>
      <c r="O181" s="28">
        <v>5.0000000000000001E-3</v>
      </c>
      <c r="P181" s="49">
        <v>0</v>
      </c>
      <c r="Q181" s="28"/>
      <c r="R181" s="49">
        <v>23.558032223579723</v>
      </c>
      <c r="S181" s="28">
        <v>5.0000000000000001E-3</v>
      </c>
      <c r="T181" s="49">
        <v>0</v>
      </c>
      <c r="U181" s="28"/>
      <c r="V181" s="49">
        <v>0</v>
      </c>
      <c r="W181" s="28"/>
      <c r="X181" s="49">
        <v>18.846628550702505</v>
      </c>
      <c r="Y181" s="28">
        <v>4.0000000000000001E-3</v>
      </c>
      <c r="Z181" s="49">
        <v>0</v>
      </c>
      <c r="AA181" s="28"/>
      <c r="AB181" s="49">
        <v>18.846628550702505</v>
      </c>
      <c r="AC181" s="28">
        <v>4.0000000000000001E-3</v>
      </c>
      <c r="AD181" s="49">
        <v>0</v>
      </c>
      <c r="AE181" s="28"/>
      <c r="AF181" s="49">
        <v>9.4228073457544301</v>
      </c>
      <c r="AG181" s="28">
        <v>2E-3</v>
      </c>
      <c r="AH181" s="49">
        <v>0</v>
      </c>
      <c r="AI181" s="28"/>
      <c r="AJ181" s="44" t="s">
        <v>79</v>
      </c>
      <c r="AK181" s="44" t="s">
        <v>80</v>
      </c>
      <c r="AL181" s="145"/>
      <c r="AM181" s="145" t="s">
        <v>593</v>
      </c>
      <c r="AN181" s="146" t="s">
        <v>617</v>
      </c>
      <c r="AO181" s="10"/>
      <c r="AP181" s="10"/>
      <c r="AQ181" s="88"/>
      <c r="AR181" s="10"/>
      <c r="AS181" s="10"/>
      <c r="AT181" s="145" t="s">
        <v>596</v>
      </c>
      <c r="AU181" s="26">
        <v>65.800000000000011</v>
      </c>
      <c r="AV181" s="50" t="s">
        <v>136</v>
      </c>
      <c r="AX181" s="10"/>
    </row>
    <row r="182" spans="1:207" s="21" customFormat="1">
      <c r="A182" s="43" t="s">
        <v>148</v>
      </c>
      <c r="B182" s="11" t="s">
        <v>68</v>
      </c>
      <c r="C182" s="47" t="s">
        <v>132</v>
      </c>
      <c r="D182" s="14">
        <v>1.8720000000000001</v>
      </c>
      <c r="E182" s="14">
        <v>1.8720000000000001</v>
      </c>
      <c r="F182" s="11" t="s">
        <v>71</v>
      </c>
      <c r="G182" s="16" t="s">
        <v>73</v>
      </c>
      <c r="H182" s="16" t="s">
        <v>72</v>
      </c>
      <c r="I182" s="18" t="s">
        <v>108</v>
      </c>
      <c r="J182" s="18" t="s">
        <v>109</v>
      </c>
      <c r="K182" s="12" t="s">
        <v>76</v>
      </c>
      <c r="L182" s="12" t="s">
        <v>77</v>
      </c>
      <c r="M182" s="12" t="s">
        <v>110</v>
      </c>
      <c r="N182" s="49">
        <v>0</v>
      </c>
      <c r="O182" s="25"/>
      <c r="P182" s="49">
        <v>44.2042608430055</v>
      </c>
      <c r="Q182" s="25">
        <v>0.01</v>
      </c>
      <c r="R182" s="49">
        <v>0</v>
      </c>
      <c r="S182" s="25"/>
      <c r="T182" s="49">
        <v>0</v>
      </c>
      <c r="U182" s="25"/>
      <c r="V182" s="49">
        <v>44.2042608430055</v>
      </c>
      <c r="W182" s="26">
        <v>0.01</v>
      </c>
      <c r="X182" s="49">
        <v>0</v>
      </c>
      <c r="Y182" s="26"/>
      <c r="Z182" s="49">
        <v>0</v>
      </c>
      <c r="AA182" s="26"/>
      <c r="AB182" s="49">
        <v>0</v>
      </c>
      <c r="AC182" s="26"/>
      <c r="AD182" s="49">
        <v>0</v>
      </c>
      <c r="AE182" s="26"/>
      <c r="AF182" s="49">
        <v>0</v>
      </c>
      <c r="AG182" s="26"/>
      <c r="AH182" s="49">
        <v>0</v>
      </c>
      <c r="AI182" s="26"/>
      <c r="AJ182" s="29" t="s">
        <v>79</v>
      </c>
      <c r="AK182" s="11" t="s">
        <v>80</v>
      </c>
      <c r="AL182" s="18"/>
      <c r="AM182" s="21" t="s">
        <v>81</v>
      </c>
      <c r="AO182" s="21" t="s">
        <v>112</v>
      </c>
      <c r="AQ182" s="30">
        <v>0.02</v>
      </c>
      <c r="AR182" s="31"/>
      <c r="AS182" s="23" t="s">
        <v>112</v>
      </c>
      <c r="AT182" s="21" t="s">
        <v>128</v>
      </c>
      <c r="AU182" s="26">
        <v>65.8</v>
      </c>
      <c r="AV182" s="50" t="s">
        <v>136</v>
      </c>
    </row>
    <row r="183" spans="1:207" s="21" customFormat="1">
      <c r="A183" s="10" t="s">
        <v>315</v>
      </c>
      <c r="B183" s="44" t="s">
        <v>530</v>
      </c>
      <c r="C183" s="47" t="s">
        <v>132</v>
      </c>
      <c r="D183" s="14">
        <v>0</v>
      </c>
      <c r="E183" s="14">
        <v>0</v>
      </c>
      <c r="F183" s="44" t="s">
        <v>298</v>
      </c>
      <c r="G183" s="44" t="s">
        <v>221</v>
      </c>
      <c r="H183" s="44"/>
      <c r="I183" s="56" t="s">
        <v>769</v>
      </c>
      <c r="J183" s="144" t="s">
        <v>807</v>
      </c>
      <c r="K183" s="32" t="s">
        <v>298</v>
      </c>
      <c r="L183" s="32" t="s">
        <v>298</v>
      </c>
      <c r="M183" s="32" t="s">
        <v>298</v>
      </c>
      <c r="N183" s="77">
        <v>60</v>
      </c>
      <c r="O183" s="28"/>
      <c r="P183" s="77"/>
      <c r="Q183" s="28"/>
      <c r="R183" s="77">
        <v>60</v>
      </c>
      <c r="S183" s="28"/>
      <c r="T183" s="77"/>
      <c r="U183" s="28"/>
      <c r="V183" s="220"/>
      <c r="W183" s="28"/>
      <c r="X183" s="220"/>
      <c r="Y183" s="28"/>
      <c r="Z183" s="220"/>
      <c r="AA183" s="28"/>
      <c r="AB183" s="220"/>
      <c r="AC183" s="28"/>
      <c r="AD183" s="220"/>
      <c r="AE183" s="28"/>
      <c r="AF183" s="220"/>
      <c r="AG183" s="28"/>
      <c r="AH183" s="220"/>
      <c r="AI183" s="28"/>
      <c r="AJ183" s="44" t="s">
        <v>79</v>
      </c>
      <c r="AK183" s="44" t="s">
        <v>207</v>
      </c>
      <c r="AL183" s="145"/>
      <c r="AM183" s="145"/>
      <c r="AN183" s="145"/>
      <c r="AO183" s="10"/>
      <c r="AP183" s="10"/>
      <c r="AQ183" s="88"/>
      <c r="AR183" s="10"/>
      <c r="AS183" s="10"/>
      <c r="AT183" s="145"/>
      <c r="AU183" s="196"/>
      <c r="AV183" s="76" t="s">
        <v>304</v>
      </c>
      <c r="AW183" s="10"/>
    </row>
    <row r="184" spans="1:207" s="21" customFormat="1" ht="12" customHeight="1">
      <c r="A184" s="10" t="s">
        <v>315</v>
      </c>
      <c r="B184" s="44" t="s">
        <v>530</v>
      </c>
      <c r="C184" s="47" t="s">
        <v>132</v>
      </c>
      <c r="D184" s="14">
        <v>0</v>
      </c>
      <c r="E184" s="14">
        <v>0</v>
      </c>
      <c r="F184" s="44" t="s">
        <v>71</v>
      </c>
      <c r="G184" s="46" t="s">
        <v>73</v>
      </c>
      <c r="H184" s="44" t="s">
        <v>72</v>
      </c>
      <c r="I184" s="56" t="s">
        <v>591</v>
      </c>
      <c r="J184" s="144" t="s">
        <v>661</v>
      </c>
      <c r="K184" s="56" t="s">
        <v>109</v>
      </c>
      <c r="L184" s="56" t="s">
        <v>109</v>
      </c>
      <c r="M184" s="56" t="s">
        <v>109</v>
      </c>
      <c r="N184" s="49">
        <v>46.471249999999998</v>
      </c>
      <c r="O184" s="28">
        <v>0</v>
      </c>
      <c r="P184" s="49">
        <v>0</v>
      </c>
      <c r="Q184" s="28"/>
      <c r="R184" s="49">
        <v>46.471249999999998</v>
      </c>
      <c r="S184" s="28">
        <v>0</v>
      </c>
      <c r="T184" s="49">
        <v>0</v>
      </c>
      <c r="U184" s="28"/>
      <c r="V184" s="49">
        <v>0</v>
      </c>
      <c r="W184" s="28"/>
      <c r="X184" s="49">
        <v>37.177399993544498</v>
      </c>
      <c r="Y184" s="28">
        <v>0</v>
      </c>
      <c r="Z184" s="49">
        <v>0</v>
      </c>
      <c r="AA184" s="28"/>
      <c r="AB184" s="49">
        <v>37.177399993544498</v>
      </c>
      <c r="AC184" s="28">
        <v>0</v>
      </c>
      <c r="AD184" s="49">
        <v>0</v>
      </c>
      <c r="AE184" s="28"/>
      <c r="AF184" s="49">
        <v>18.587700012911</v>
      </c>
      <c r="AG184" s="28">
        <v>0</v>
      </c>
      <c r="AH184" s="49">
        <v>0</v>
      </c>
      <c r="AI184" s="28"/>
      <c r="AJ184" s="44" t="s">
        <v>79</v>
      </c>
      <c r="AK184" s="44" t="s">
        <v>80</v>
      </c>
      <c r="AL184" s="145"/>
      <c r="AM184" s="145" t="s">
        <v>593</v>
      </c>
      <c r="AN184" s="146" t="s">
        <v>617</v>
      </c>
      <c r="AO184" s="10"/>
      <c r="AP184" s="10"/>
      <c r="AQ184" s="88"/>
      <c r="AR184" s="10"/>
      <c r="AS184" s="10"/>
      <c r="AT184" s="145"/>
      <c r="AU184" s="26">
        <v>0</v>
      </c>
      <c r="AV184" s="50" t="s">
        <v>136</v>
      </c>
    </row>
    <row r="185" spans="1:207" s="21" customFormat="1">
      <c r="A185" s="10" t="s">
        <v>315</v>
      </c>
      <c r="B185" s="11" t="s">
        <v>68</v>
      </c>
      <c r="C185" s="47" t="s">
        <v>132</v>
      </c>
      <c r="D185" s="14">
        <v>0</v>
      </c>
      <c r="E185" s="14">
        <v>0</v>
      </c>
      <c r="F185" s="46" t="s">
        <v>254</v>
      </c>
      <c r="G185" s="11" t="s">
        <v>289</v>
      </c>
      <c r="H185" s="11"/>
      <c r="I185" s="18" t="s">
        <v>289</v>
      </c>
      <c r="J185" s="18" t="s">
        <v>316</v>
      </c>
      <c r="K185" s="19" t="s">
        <v>289</v>
      </c>
      <c r="L185" s="19" t="s">
        <v>317</v>
      </c>
      <c r="M185" s="19" t="s">
        <v>317</v>
      </c>
      <c r="N185" s="23">
        <v>0</v>
      </c>
      <c r="O185" s="25"/>
      <c r="P185" s="23">
        <v>109</v>
      </c>
      <c r="Q185" s="25">
        <v>1</v>
      </c>
      <c r="R185" s="23">
        <v>0</v>
      </c>
      <c r="S185" s="25"/>
      <c r="T185" s="23">
        <v>0</v>
      </c>
      <c r="U185" s="26"/>
      <c r="V185" s="23">
        <v>0</v>
      </c>
      <c r="W185" s="26"/>
      <c r="X185" s="23">
        <v>0</v>
      </c>
      <c r="Y185" s="26"/>
      <c r="Z185" s="23">
        <v>0</v>
      </c>
      <c r="AA185" s="26"/>
      <c r="AB185" s="23">
        <v>0</v>
      </c>
      <c r="AC185" s="26"/>
      <c r="AD185" s="23">
        <v>0</v>
      </c>
      <c r="AE185" s="26"/>
      <c r="AF185" s="23">
        <v>0</v>
      </c>
      <c r="AG185" s="26"/>
      <c r="AH185" s="23">
        <v>0</v>
      </c>
      <c r="AI185" s="26"/>
      <c r="AJ185" s="29" t="s">
        <v>79</v>
      </c>
      <c r="AK185" s="11" t="s">
        <v>207</v>
      </c>
      <c r="AL185" s="18"/>
      <c r="AM185" s="11"/>
      <c r="AN185" s="11"/>
      <c r="AO185" s="21" t="s">
        <v>318</v>
      </c>
      <c r="AQ185" s="30">
        <v>1</v>
      </c>
      <c r="AR185" s="31"/>
      <c r="AS185" s="23">
        <v>0</v>
      </c>
      <c r="AU185" s="37"/>
      <c r="AW185" s="10"/>
    </row>
    <row r="186" spans="1:207" s="21" customFormat="1">
      <c r="A186" s="10" t="s">
        <v>402</v>
      </c>
      <c r="B186" s="44" t="s">
        <v>530</v>
      </c>
      <c r="C186" s="47" t="s">
        <v>132</v>
      </c>
      <c r="D186" s="14">
        <v>143.56503199999997</v>
      </c>
      <c r="E186" s="14">
        <v>144.239576</v>
      </c>
      <c r="F186" s="44" t="s">
        <v>298</v>
      </c>
      <c r="G186" s="44" t="s">
        <v>221</v>
      </c>
      <c r="H186" s="44"/>
      <c r="I186" s="56" t="s">
        <v>769</v>
      </c>
      <c r="J186" s="144" t="s">
        <v>808</v>
      </c>
      <c r="K186" s="32" t="s">
        <v>298</v>
      </c>
      <c r="L186" s="32" t="s">
        <v>298</v>
      </c>
      <c r="M186" s="32" t="s">
        <v>298</v>
      </c>
      <c r="N186" s="84"/>
      <c r="O186" s="28"/>
      <c r="P186" s="27">
        <v>60</v>
      </c>
      <c r="Q186" s="28"/>
      <c r="R186" s="27"/>
      <c r="S186" s="28"/>
      <c r="T186" s="27">
        <v>60</v>
      </c>
      <c r="U186" s="28"/>
      <c r="V186" s="141"/>
      <c r="W186" s="28"/>
      <c r="X186" s="141"/>
      <c r="Y186" s="28"/>
      <c r="Z186" s="141"/>
      <c r="AA186" s="28"/>
      <c r="AB186" s="141"/>
      <c r="AC186" s="28"/>
      <c r="AD186" s="141"/>
      <c r="AE186" s="28"/>
      <c r="AF186" s="141"/>
      <c r="AG186" s="28"/>
      <c r="AH186" s="141"/>
      <c r="AI186" s="28"/>
      <c r="AJ186" s="44" t="s">
        <v>79</v>
      </c>
      <c r="AK186" s="44" t="s">
        <v>207</v>
      </c>
      <c r="AL186" s="145"/>
      <c r="AM186" s="145"/>
      <c r="AN186" s="145"/>
      <c r="AO186" s="10"/>
      <c r="AP186" s="10"/>
      <c r="AQ186" s="88"/>
      <c r="AR186" s="10"/>
      <c r="AS186" s="10"/>
      <c r="AT186" s="145"/>
      <c r="AU186" s="196"/>
      <c r="AV186" s="10"/>
      <c r="AW186" s="20"/>
    </row>
    <row r="187" spans="1:207" s="21" customFormat="1" ht="12" customHeight="1">
      <c r="A187" s="10" t="s">
        <v>402</v>
      </c>
      <c r="B187" s="55" t="s">
        <v>322</v>
      </c>
      <c r="C187" s="47" t="s">
        <v>132</v>
      </c>
      <c r="D187" s="14">
        <v>143.56503199999997</v>
      </c>
      <c r="E187" s="14">
        <v>144.239576</v>
      </c>
      <c r="F187" s="44" t="s">
        <v>203</v>
      </c>
      <c r="G187" s="46" t="s">
        <v>73</v>
      </c>
      <c r="H187" s="44" t="s">
        <v>72</v>
      </c>
      <c r="I187" s="56" t="s">
        <v>109</v>
      </c>
      <c r="J187" s="56"/>
      <c r="K187" s="56" t="s">
        <v>109</v>
      </c>
      <c r="L187" s="56" t="s">
        <v>109</v>
      </c>
      <c r="M187" s="56" t="s">
        <v>109</v>
      </c>
      <c r="N187" s="48">
        <v>54.363750000000003</v>
      </c>
      <c r="O187" s="28">
        <v>0.41454402989999994</v>
      </c>
      <c r="P187" s="48">
        <v>0</v>
      </c>
      <c r="Q187" s="28">
        <v>0</v>
      </c>
      <c r="R187" s="48">
        <v>54.363750000000003</v>
      </c>
      <c r="S187" s="28">
        <v>0.41454402989999994</v>
      </c>
      <c r="T187" s="48">
        <v>0</v>
      </c>
      <c r="U187" s="28">
        <v>0</v>
      </c>
      <c r="V187" s="48">
        <v>0</v>
      </c>
      <c r="W187" s="28">
        <v>0</v>
      </c>
      <c r="X187" s="48">
        <v>54.363750000000003</v>
      </c>
      <c r="Y187" s="28">
        <v>0.41454402989999994</v>
      </c>
      <c r="Z187" s="48">
        <v>0</v>
      </c>
      <c r="AA187" s="28">
        <v>0</v>
      </c>
      <c r="AB187" s="48">
        <v>0</v>
      </c>
      <c r="AC187" s="28">
        <v>0</v>
      </c>
      <c r="AD187" s="48">
        <v>18.12125</v>
      </c>
      <c r="AE187" s="28">
        <v>0.13818134329999998</v>
      </c>
      <c r="AF187" s="48">
        <v>0</v>
      </c>
      <c r="AG187" s="28">
        <v>0</v>
      </c>
      <c r="AH187" s="48">
        <v>0</v>
      </c>
      <c r="AI187" s="28">
        <v>0</v>
      </c>
      <c r="AJ187" s="44" t="s">
        <v>79</v>
      </c>
      <c r="AK187" s="44" t="s">
        <v>80</v>
      </c>
      <c r="AL187" s="43" t="s">
        <v>112</v>
      </c>
      <c r="AM187" s="43" t="s">
        <v>330</v>
      </c>
      <c r="AN187" s="82">
        <v>7.8960767599999997</v>
      </c>
      <c r="AP187" s="20"/>
      <c r="AQ187" s="88"/>
      <c r="AR187" s="20"/>
      <c r="AS187" s="20"/>
      <c r="AT187" s="20" t="s">
        <v>361</v>
      </c>
      <c r="AU187" s="26">
        <v>4546.1661945699989</v>
      </c>
      <c r="AV187" s="50" t="s">
        <v>145</v>
      </c>
    </row>
    <row r="188" spans="1:207" s="21" customFormat="1">
      <c r="A188" s="10" t="s">
        <v>402</v>
      </c>
      <c r="B188" s="44" t="s">
        <v>530</v>
      </c>
      <c r="C188" s="47" t="s">
        <v>132</v>
      </c>
      <c r="D188" s="14">
        <v>143.56503199999997</v>
      </c>
      <c r="E188" s="14">
        <v>144.239576</v>
      </c>
      <c r="F188" s="44" t="s">
        <v>71</v>
      </c>
      <c r="G188" s="46" t="s">
        <v>73</v>
      </c>
      <c r="H188" s="44" t="s">
        <v>72</v>
      </c>
      <c r="I188" s="56" t="s">
        <v>591</v>
      </c>
      <c r="J188" s="144" t="s">
        <v>662</v>
      </c>
      <c r="K188" s="56" t="s">
        <v>109</v>
      </c>
      <c r="L188" s="56" t="s">
        <v>109</v>
      </c>
      <c r="M188" s="56" t="s">
        <v>109</v>
      </c>
      <c r="N188" s="48">
        <v>56.358749999999993</v>
      </c>
      <c r="O188" s="28">
        <v>0.41454402989999994</v>
      </c>
      <c r="P188" s="48">
        <v>0</v>
      </c>
      <c r="Q188" s="28"/>
      <c r="R188" s="48">
        <v>56.358749999999993</v>
      </c>
      <c r="S188" s="28">
        <v>0.41454402989999994</v>
      </c>
      <c r="T188" s="48">
        <v>0</v>
      </c>
      <c r="U188" s="28"/>
      <c r="V188" s="48">
        <v>0</v>
      </c>
      <c r="W188" s="28"/>
      <c r="X188" s="48">
        <v>56.358749999999993</v>
      </c>
      <c r="Y188" s="28">
        <v>0.41454402989999994</v>
      </c>
      <c r="Z188" s="48">
        <v>0</v>
      </c>
      <c r="AA188" s="28"/>
      <c r="AB188" s="48">
        <v>0</v>
      </c>
      <c r="AC188" s="28"/>
      <c r="AD188" s="48">
        <v>18.786249999999999</v>
      </c>
      <c r="AE188" s="28">
        <v>0.13818134329999998</v>
      </c>
      <c r="AF188" s="48">
        <v>0</v>
      </c>
      <c r="AG188" s="28"/>
      <c r="AH188" s="48">
        <v>0</v>
      </c>
      <c r="AI188" s="28"/>
      <c r="AJ188" s="44" t="s">
        <v>79</v>
      </c>
      <c r="AK188" s="44" t="s">
        <v>80</v>
      </c>
      <c r="AL188" s="145"/>
      <c r="AM188" s="145" t="s">
        <v>593</v>
      </c>
      <c r="AN188" s="146" t="s">
        <v>617</v>
      </c>
      <c r="AO188" s="10"/>
      <c r="AP188" s="10"/>
      <c r="AQ188" s="88"/>
      <c r="AR188" s="10"/>
      <c r="AS188" s="10"/>
      <c r="AT188" s="145"/>
      <c r="AU188" s="26">
        <v>4546.1661945699989</v>
      </c>
      <c r="AV188" s="50" t="s">
        <v>145</v>
      </c>
      <c r="AW188" s="10"/>
      <c r="AX188" s="20"/>
    </row>
    <row r="189" spans="1:207" s="21" customFormat="1">
      <c r="A189" s="43" t="s">
        <v>270</v>
      </c>
      <c r="B189" s="44" t="s">
        <v>530</v>
      </c>
      <c r="C189" s="47" t="s">
        <v>132</v>
      </c>
      <c r="D189" s="14">
        <v>562.53600000000006</v>
      </c>
      <c r="E189" s="14">
        <v>562.53600000000006</v>
      </c>
      <c r="F189" s="44" t="s">
        <v>298</v>
      </c>
      <c r="G189" s="44" t="s">
        <v>221</v>
      </c>
      <c r="H189" s="44"/>
      <c r="I189" s="56" t="s">
        <v>769</v>
      </c>
      <c r="J189" s="144" t="s">
        <v>809</v>
      </c>
      <c r="K189" s="32" t="s">
        <v>298</v>
      </c>
      <c r="L189" s="32" t="s">
        <v>298</v>
      </c>
      <c r="M189" s="32" t="s">
        <v>298</v>
      </c>
      <c r="N189" s="27"/>
      <c r="O189" s="28"/>
      <c r="P189" s="27">
        <v>60</v>
      </c>
      <c r="Q189" s="28"/>
      <c r="R189" s="27"/>
      <c r="S189" s="28"/>
      <c r="T189" s="27">
        <v>60</v>
      </c>
      <c r="U189" s="28"/>
      <c r="V189" s="141"/>
      <c r="W189" s="28"/>
      <c r="X189" s="141"/>
      <c r="Y189" s="28"/>
      <c r="Z189" s="141"/>
      <c r="AA189" s="28"/>
      <c r="AB189" s="141"/>
      <c r="AC189" s="28"/>
      <c r="AD189" s="141"/>
      <c r="AE189" s="28"/>
      <c r="AF189" s="141"/>
      <c r="AG189" s="28"/>
      <c r="AH189" s="141"/>
      <c r="AI189" s="28"/>
      <c r="AJ189" s="44" t="s">
        <v>79</v>
      </c>
      <c r="AK189" s="44" t="s">
        <v>207</v>
      </c>
      <c r="AL189" s="145"/>
      <c r="AM189" s="145"/>
      <c r="AN189" s="145"/>
      <c r="AO189" s="10"/>
      <c r="AP189" s="10"/>
      <c r="AQ189" s="88"/>
      <c r="AR189" s="10"/>
      <c r="AS189" s="10"/>
      <c r="AT189" s="145"/>
      <c r="AU189" s="196"/>
      <c r="AV189" s="10"/>
      <c r="AW189" s="10"/>
      <c r="AX189" s="33"/>
    </row>
    <row r="190" spans="1:207" s="21" customFormat="1">
      <c r="A190" s="43" t="s">
        <v>270</v>
      </c>
      <c r="B190" s="44" t="s">
        <v>530</v>
      </c>
      <c r="C190" s="47" t="s">
        <v>132</v>
      </c>
      <c r="D190" s="14">
        <v>562.53600000000006</v>
      </c>
      <c r="E190" s="14">
        <v>562.53600000000006</v>
      </c>
      <c r="F190" s="44" t="s">
        <v>71</v>
      </c>
      <c r="G190" s="46" t="s">
        <v>73</v>
      </c>
      <c r="H190" s="44" t="s">
        <v>72</v>
      </c>
      <c r="I190" s="20" t="s">
        <v>591</v>
      </c>
      <c r="J190" s="144" t="s">
        <v>603</v>
      </c>
      <c r="K190" s="56" t="s">
        <v>260</v>
      </c>
      <c r="L190" s="56" t="s">
        <v>260</v>
      </c>
      <c r="M190" s="56" t="s">
        <v>260</v>
      </c>
      <c r="N190" s="23">
        <v>0</v>
      </c>
      <c r="O190" s="114"/>
      <c r="P190" s="23">
        <v>0</v>
      </c>
      <c r="Q190" s="114"/>
      <c r="R190" s="23">
        <v>51.98</v>
      </c>
      <c r="S190" s="114">
        <v>0.89</v>
      </c>
      <c r="T190" s="23">
        <v>0</v>
      </c>
      <c r="U190" s="114"/>
      <c r="V190" s="23">
        <v>0</v>
      </c>
      <c r="W190" s="114"/>
      <c r="X190" s="23">
        <v>56.613</v>
      </c>
      <c r="Y190" s="114">
        <v>0.96</v>
      </c>
      <c r="Z190" s="23">
        <v>0</v>
      </c>
      <c r="AA190" s="114"/>
      <c r="AB190" s="23">
        <v>56.5</v>
      </c>
      <c r="AC190" s="114">
        <v>0.96</v>
      </c>
      <c r="AD190" s="23">
        <v>0</v>
      </c>
      <c r="AE190" s="114"/>
      <c r="AF190" s="23">
        <v>61.02</v>
      </c>
      <c r="AG190" s="114">
        <v>1.04</v>
      </c>
      <c r="AH190" s="23">
        <v>0</v>
      </c>
      <c r="AI190" s="114"/>
      <c r="AJ190" s="44" t="s">
        <v>261</v>
      </c>
      <c r="AK190" s="44" t="s">
        <v>80</v>
      </c>
      <c r="AL190" s="20"/>
      <c r="AM190" s="145" t="s">
        <v>593</v>
      </c>
      <c r="AN190" s="197">
        <v>29.7</v>
      </c>
      <c r="AO190" s="10"/>
      <c r="AP190" s="10"/>
      <c r="AQ190" s="88"/>
      <c r="AR190" s="10"/>
      <c r="AS190" s="10"/>
      <c r="AT190" s="20"/>
      <c r="AU190" s="26">
        <v>12666.5</v>
      </c>
      <c r="AV190" s="10"/>
      <c r="AW190" s="20"/>
      <c r="AX190" s="33"/>
    </row>
    <row r="191" spans="1:207" s="21" customFormat="1">
      <c r="A191" s="43" t="s">
        <v>270</v>
      </c>
      <c r="B191" s="58" t="s">
        <v>68</v>
      </c>
      <c r="C191" s="47" t="s">
        <v>132</v>
      </c>
      <c r="D191" s="14">
        <v>562.53600000000006</v>
      </c>
      <c r="E191" s="14">
        <v>562.53600000000006</v>
      </c>
      <c r="F191" s="11" t="s">
        <v>71</v>
      </c>
      <c r="G191" s="16" t="s">
        <v>73</v>
      </c>
      <c r="H191" s="16" t="s">
        <v>72</v>
      </c>
      <c r="I191" s="64"/>
      <c r="J191" s="64" t="s">
        <v>109</v>
      </c>
      <c r="K191" s="32" t="s">
        <v>260</v>
      </c>
      <c r="L191" s="32" t="s">
        <v>260</v>
      </c>
      <c r="M191" s="32" t="s">
        <v>260</v>
      </c>
      <c r="N191" s="23">
        <v>0</v>
      </c>
      <c r="O191" s="65"/>
      <c r="P191" s="23">
        <v>0</v>
      </c>
      <c r="Q191" s="65"/>
      <c r="R191" s="23">
        <v>0</v>
      </c>
      <c r="S191" s="65"/>
      <c r="T191" s="23">
        <v>0</v>
      </c>
      <c r="U191" s="65"/>
      <c r="V191" s="23">
        <v>0</v>
      </c>
      <c r="W191" s="65"/>
      <c r="X191" s="23">
        <v>130.691</v>
      </c>
      <c r="Y191" s="66">
        <v>2.31</v>
      </c>
      <c r="Z191" s="23">
        <v>0</v>
      </c>
      <c r="AA191" s="65"/>
      <c r="AB191" s="23">
        <v>0</v>
      </c>
      <c r="AC191" s="65"/>
      <c r="AD191" s="23">
        <v>0</v>
      </c>
      <c r="AE191" s="65"/>
      <c r="AF191" s="23">
        <v>0</v>
      </c>
      <c r="AG191" s="65"/>
      <c r="AH191" s="23">
        <v>0</v>
      </c>
      <c r="AI191" s="65"/>
      <c r="AJ191" s="11" t="s">
        <v>261</v>
      </c>
      <c r="AK191" s="11" t="s">
        <v>80</v>
      </c>
      <c r="AL191" s="64"/>
      <c r="AM191" s="11"/>
      <c r="AN191" s="11"/>
      <c r="AQ191" s="30"/>
      <c r="AR191" s="31"/>
      <c r="AS191" s="23"/>
      <c r="AT191" s="21" t="s">
        <v>262</v>
      </c>
      <c r="AU191" s="26">
        <v>7599.9000000000005</v>
      </c>
      <c r="AV191" s="20" t="s">
        <v>263</v>
      </c>
      <c r="AW191" s="20"/>
      <c r="AX191" s="20"/>
    </row>
    <row r="192" spans="1:207" s="21" customFormat="1">
      <c r="A192" s="20" t="s">
        <v>149</v>
      </c>
      <c r="B192" s="44" t="s">
        <v>530</v>
      </c>
      <c r="C192" s="47" t="s">
        <v>132</v>
      </c>
      <c r="D192" s="14">
        <v>17.264000000000003</v>
      </c>
      <c r="E192" s="14">
        <v>26.416000000000004</v>
      </c>
      <c r="F192" s="44" t="s">
        <v>298</v>
      </c>
      <c r="G192" s="44" t="s">
        <v>221</v>
      </c>
      <c r="H192" s="44"/>
      <c r="I192" s="56" t="s">
        <v>769</v>
      </c>
      <c r="J192" s="144" t="s">
        <v>810</v>
      </c>
      <c r="K192" s="32" t="s">
        <v>298</v>
      </c>
      <c r="L192" s="32" t="s">
        <v>298</v>
      </c>
      <c r="M192" s="32" t="s">
        <v>298</v>
      </c>
      <c r="N192" s="27"/>
      <c r="O192" s="28"/>
      <c r="P192" s="27">
        <v>60</v>
      </c>
      <c r="Q192" s="28"/>
      <c r="R192" s="27"/>
      <c r="S192" s="28"/>
      <c r="T192" s="27">
        <v>60</v>
      </c>
      <c r="U192" s="28"/>
      <c r="V192" s="141"/>
      <c r="W192" s="28"/>
      <c r="X192" s="141"/>
      <c r="Y192" s="28"/>
      <c r="Z192" s="141"/>
      <c r="AA192" s="28"/>
      <c r="AB192" s="141"/>
      <c r="AC192" s="28"/>
      <c r="AD192" s="141"/>
      <c r="AE192" s="28"/>
      <c r="AF192" s="141"/>
      <c r="AG192" s="28"/>
      <c r="AH192" s="141"/>
      <c r="AI192" s="28"/>
      <c r="AJ192" s="44" t="s">
        <v>79</v>
      </c>
      <c r="AK192" s="44" t="s">
        <v>207</v>
      </c>
      <c r="AL192" s="145"/>
      <c r="AM192" s="145"/>
      <c r="AN192" s="145"/>
      <c r="AO192" s="10"/>
      <c r="AP192" s="10"/>
      <c r="AQ192" s="88"/>
      <c r="AR192" s="10"/>
      <c r="AS192" s="10"/>
      <c r="AT192" s="145"/>
      <c r="AU192" s="196"/>
      <c r="AV192" s="10"/>
      <c r="AW192" s="20"/>
      <c r="AX192" s="33"/>
    </row>
    <row r="193" spans="1:207" s="21" customFormat="1">
      <c r="A193" s="20" t="s">
        <v>149</v>
      </c>
      <c r="B193" s="55" t="s">
        <v>322</v>
      </c>
      <c r="C193" s="47" t="s">
        <v>132</v>
      </c>
      <c r="D193" s="14">
        <v>17.264000000000003</v>
      </c>
      <c r="E193" s="14">
        <v>26.416000000000004</v>
      </c>
      <c r="F193" s="44" t="s">
        <v>203</v>
      </c>
      <c r="G193" s="46" t="s">
        <v>73</v>
      </c>
      <c r="H193" s="44" t="s">
        <v>72</v>
      </c>
      <c r="I193" s="56" t="s">
        <v>109</v>
      </c>
      <c r="J193" s="56"/>
      <c r="K193" s="56" t="s">
        <v>109</v>
      </c>
      <c r="L193" s="56" t="s">
        <v>109</v>
      </c>
      <c r="M193" s="56" t="s">
        <v>109</v>
      </c>
      <c r="N193" s="49">
        <v>22.890000000000004</v>
      </c>
      <c r="O193" s="28">
        <v>4.98498E-2</v>
      </c>
      <c r="P193" s="49">
        <v>0</v>
      </c>
      <c r="Q193" s="28">
        <v>0</v>
      </c>
      <c r="R193" s="49">
        <v>22.890000000000004</v>
      </c>
      <c r="S193" s="28">
        <v>4.98498E-2</v>
      </c>
      <c r="T193" s="49">
        <v>0</v>
      </c>
      <c r="U193" s="28">
        <v>0</v>
      </c>
      <c r="V193" s="49">
        <v>0</v>
      </c>
      <c r="W193" s="28">
        <v>0</v>
      </c>
      <c r="X193" s="49">
        <v>22.890000000000004</v>
      </c>
      <c r="Y193" s="28">
        <v>4.98498E-2</v>
      </c>
      <c r="Z193" s="49">
        <v>0</v>
      </c>
      <c r="AA193" s="28">
        <v>0</v>
      </c>
      <c r="AB193" s="49">
        <v>0</v>
      </c>
      <c r="AC193" s="28">
        <v>0</v>
      </c>
      <c r="AD193" s="49">
        <v>7.63</v>
      </c>
      <c r="AE193" s="28">
        <v>1.6616600000000002E-2</v>
      </c>
      <c r="AF193" s="49">
        <v>0</v>
      </c>
      <c r="AG193" s="28">
        <v>0</v>
      </c>
      <c r="AH193" s="49">
        <v>0</v>
      </c>
      <c r="AI193" s="28">
        <v>0</v>
      </c>
      <c r="AJ193" s="44" t="s">
        <v>79</v>
      </c>
      <c r="AK193" s="44" t="s">
        <v>80</v>
      </c>
      <c r="AL193" s="43" t="s">
        <v>112</v>
      </c>
      <c r="AM193" s="43" t="s">
        <v>330</v>
      </c>
      <c r="AN193" s="82">
        <v>0.94952000000000003</v>
      </c>
      <c r="AP193" s="20"/>
      <c r="AQ193" s="88"/>
      <c r="AR193" s="20"/>
      <c r="AS193" s="20"/>
      <c r="AT193" s="20" t="s">
        <v>361</v>
      </c>
      <c r="AU193" s="26">
        <v>546.68614000000002</v>
      </c>
      <c r="AV193" s="50" t="s">
        <v>133</v>
      </c>
      <c r="AW193" s="21" t="s">
        <v>150</v>
      </c>
      <c r="AX193" s="33"/>
    </row>
    <row r="194" spans="1:207" s="21" customFormat="1">
      <c r="A194" s="20" t="s">
        <v>149</v>
      </c>
      <c r="B194" s="44" t="s">
        <v>530</v>
      </c>
      <c r="C194" s="47" t="s">
        <v>132</v>
      </c>
      <c r="D194" s="14">
        <v>17.264000000000003</v>
      </c>
      <c r="E194" s="14">
        <v>26.416000000000004</v>
      </c>
      <c r="F194" s="44" t="s">
        <v>71</v>
      </c>
      <c r="G194" s="46" t="s">
        <v>73</v>
      </c>
      <c r="H194" s="44" t="s">
        <v>72</v>
      </c>
      <c r="I194" s="56" t="s">
        <v>591</v>
      </c>
      <c r="J194" s="144" t="s">
        <v>663</v>
      </c>
      <c r="K194" s="56" t="s">
        <v>109</v>
      </c>
      <c r="L194" s="56" t="s">
        <v>109</v>
      </c>
      <c r="M194" s="56" t="s">
        <v>109</v>
      </c>
      <c r="N194" s="49">
        <v>23.729999999999997</v>
      </c>
      <c r="O194" s="28">
        <v>4.98498E-2</v>
      </c>
      <c r="P194" s="49">
        <v>0</v>
      </c>
      <c r="Q194" s="28"/>
      <c r="R194" s="49">
        <v>23.729999999999997</v>
      </c>
      <c r="S194" s="28">
        <v>4.98498E-2</v>
      </c>
      <c r="T194" s="49">
        <v>0</v>
      </c>
      <c r="U194" s="28"/>
      <c r="V194" s="49">
        <v>0</v>
      </c>
      <c r="W194" s="28"/>
      <c r="X194" s="49">
        <v>23.729999999999997</v>
      </c>
      <c r="Y194" s="28">
        <v>4.98498E-2</v>
      </c>
      <c r="Z194" s="49">
        <v>0</v>
      </c>
      <c r="AA194" s="28"/>
      <c r="AB194" s="49">
        <v>0</v>
      </c>
      <c r="AC194" s="28"/>
      <c r="AD194" s="49">
        <v>7.91</v>
      </c>
      <c r="AE194" s="28">
        <v>1.6616600000000002E-2</v>
      </c>
      <c r="AF194" s="49">
        <v>0</v>
      </c>
      <c r="AG194" s="28"/>
      <c r="AH194" s="49">
        <v>0</v>
      </c>
      <c r="AI194" s="28"/>
      <c r="AJ194" s="44" t="s">
        <v>79</v>
      </c>
      <c r="AK194" s="44" t="s">
        <v>80</v>
      </c>
      <c r="AL194" s="145"/>
      <c r="AM194" s="145" t="s">
        <v>593</v>
      </c>
      <c r="AN194" s="146" t="s">
        <v>617</v>
      </c>
      <c r="AO194" s="10"/>
      <c r="AP194" s="10"/>
      <c r="AQ194" s="88"/>
      <c r="AR194" s="10"/>
      <c r="AS194" s="10"/>
      <c r="AT194" s="145" t="s">
        <v>664</v>
      </c>
      <c r="AU194" s="26">
        <v>546.68614000000002</v>
      </c>
      <c r="AV194" s="50" t="s">
        <v>133</v>
      </c>
      <c r="AW194" s="21" t="s">
        <v>150</v>
      </c>
      <c r="AX194" s="33"/>
    </row>
    <row r="195" spans="1:207" s="21" customFormat="1">
      <c r="A195" s="20" t="s">
        <v>149</v>
      </c>
      <c r="B195" s="11" t="s">
        <v>68</v>
      </c>
      <c r="C195" s="47" t="s">
        <v>132</v>
      </c>
      <c r="D195" s="14">
        <v>17.264000000000003</v>
      </c>
      <c r="E195" s="14">
        <v>26.416000000000004</v>
      </c>
      <c r="F195" s="11" t="s">
        <v>71</v>
      </c>
      <c r="G195" s="16" t="s">
        <v>73</v>
      </c>
      <c r="H195" s="16" t="s">
        <v>72</v>
      </c>
      <c r="I195" s="18" t="s">
        <v>108</v>
      </c>
      <c r="J195" s="18" t="s">
        <v>109</v>
      </c>
      <c r="K195" s="12" t="s">
        <v>76</v>
      </c>
      <c r="L195" s="12" t="s">
        <v>77</v>
      </c>
      <c r="M195" s="12" t="s">
        <v>110</v>
      </c>
      <c r="N195" s="49">
        <v>29.06666666666667</v>
      </c>
      <c r="O195" s="25">
        <v>0.3</v>
      </c>
      <c r="P195" s="49">
        <v>0</v>
      </c>
      <c r="Q195" s="25"/>
      <c r="R195" s="49">
        <v>10.9</v>
      </c>
      <c r="S195" s="25">
        <v>0.05</v>
      </c>
      <c r="T195" s="49">
        <v>0</v>
      </c>
      <c r="U195" s="25"/>
      <c r="V195" s="49">
        <v>0</v>
      </c>
      <c r="W195" s="26"/>
      <c r="X195" s="49">
        <v>29.06666666666667</v>
      </c>
      <c r="Y195" s="26">
        <v>0.3</v>
      </c>
      <c r="Z195" s="49">
        <v>0</v>
      </c>
      <c r="AA195" s="26"/>
      <c r="AB195" s="49">
        <v>0</v>
      </c>
      <c r="AC195" s="26"/>
      <c r="AD195" s="49">
        <v>7.2666666666666675</v>
      </c>
      <c r="AE195" s="26">
        <v>0.1</v>
      </c>
      <c r="AF195" s="49">
        <v>0</v>
      </c>
      <c r="AG195" s="26"/>
      <c r="AH195" s="49">
        <v>0</v>
      </c>
      <c r="AI195" s="26"/>
      <c r="AJ195" s="29" t="s">
        <v>79</v>
      </c>
      <c r="AK195" s="11" t="s">
        <v>80</v>
      </c>
      <c r="AL195" s="18"/>
      <c r="AM195" s="21" t="s">
        <v>81</v>
      </c>
      <c r="AO195" s="21" t="s">
        <v>112</v>
      </c>
      <c r="AQ195" s="30">
        <v>0.75</v>
      </c>
      <c r="AR195" s="31"/>
      <c r="AS195" s="23" t="s">
        <v>112</v>
      </c>
      <c r="AT195" s="21" t="s">
        <v>128</v>
      </c>
      <c r="AU195" s="26">
        <v>2467.4999999999995</v>
      </c>
      <c r="AV195" s="50" t="s">
        <v>133</v>
      </c>
      <c r="AW195" s="10" t="s">
        <v>150</v>
      </c>
      <c r="AX195" s="20"/>
    </row>
    <row r="196" spans="1:207" s="21" customFormat="1">
      <c r="A196" s="43" t="s">
        <v>404</v>
      </c>
      <c r="B196" s="55" t="s">
        <v>322</v>
      </c>
      <c r="C196" s="47" t="s">
        <v>132</v>
      </c>
      <c r="D196" s="14">
        <v>74.048000000000002</v>
      </c>
      <c r="E196" s="14">
        <v>84.448000000000008</v>
      </c>
      <c r="F196" s="44" t="s">
        <v>225</v>
      </c>
      <c r="G196" s="44" t="s">
        <v>232</v>
      </c>
      <c r="H196" s="44"/>
      <c r="I196" s="56" t="s">
        <v>447</v>
      </c>
      <c r="J196" s="56"/>
      <c r="K196" s="12" t="s">
        <v>235</v>
      </c>
      <c r="L196" s="12" t="s">
        <v>236</v>
      </c>
      <c r="M196" s="12" t="s">
        <v>236</v>
      </c>
      <c r="N196" s="23">
        <v>300</v>
      </c>
      <c r="O196" s="28">
        <v>30</v>
      </c>
      <c r="P196" s="23">
        <v>0</v>
      </c>
      <c r="Q196" s="28">
        <v>0</v>
      </c>
      <c r="R196" s="23">
        <v>0</v>
      </c>
      <c r="S196" s="28">
        <v>0</v>
      </c>
      <c r="T196" s="23">
        <v>0</v>
      </c>
      <c r="U196" s="28">
        <v>0</v>
      </c>
      <c r="V196" s="23">
        <v>0</v>
      </c>
      <c r="W196" s="28">
        <v>0</v>
      </c>
      <c r="X196" s="23">
        <v>0</v>
      </c>
      <c r="Y196" s="28">
        <v>0</v>
      </c>
      <c r="Z196" s="23">
        <v>0</v>
      </c>
      <c r="AA196" s="28">
        <v>0</v>
      </c>
      <c r="AB196" s="23">
        <v>0</v>
      </c>
      <c r="AC196" s="28">
        <v>0</v>
      </c>
      <c r="AD196" s="23">
        <v>0</v>
      </c>
      <c r="AE196" s="28">
        <v>0</v>
      </c>
      <c r="AF196" s="23">
        <v>0</v>
      </c>
      <c r="AG196" s="28">
        <v>0</v>
      </c>
      <c r="AH196" s="23">
        <v>0</v>
      </c>
      <c r="AI196" s="28">
        <v>0</v>
      </c>
      <c r="AJ196" s="44" t="s">
        <v>79</v>
      </c>
      <c r="AK196" s="44" t="s">
        <v>207</v>
      </c>
      <c r="AL196" s="43" t="s">
        <v>112</v>
      </c>
      <c r="AM196" s="43" t="s">
        <v>112</v>
      </c>
      <c r="AN196" s="82" t="s">
        <v>112</v>
      </c>
      <c r="AP196" s="20"/>
      <c r="AQ196" s="88"/>
      <c r="AR196" s="20"/>
      <c r="AS196" s="20"/>
      <c r="AT196" s="20" t="s">
        <v>448</v>
      </c>
      <c r="AU196" s="28"/>
      <c r="AV196" s="20"/>
      <c r="AX196" s="20"/>
    </row>
    <row r="197" spans="1:207" s="21" customFormat="1">
      <c r="A197" s="43" t="s">
        <v>404</v>
      </c>
      <c r="B197" s="55" t="s">
        <v>322</v>
      </c>
      <c r="C197" s="47" t="s">
        <v>132</v>
      </c>
      <c r="D197" s="14">
        <v>74.048000000000002</v>
      </c>
      <c r="E197" s="14">
        <v>84.448000000000008</v>
      </c>
      <c r="F197" s="44" t="s">
        <v>298</v>
      </c>
      <c r="G197" s="44" t="s">
        <v>221</v>
      </c>
      <c r="H197" s="44"/>
      <c r="I197" s="56" t="s">
        <v>425</v>
      </c>
      <c r="J197" s="56"/>
      <c r="K197" s="32" t="s">
        <v>298</v>
      </c>
      <c r="L197" s="32" t="s">
        <v>298</v>
      </c>
      <c r="M197" s="32" t="s">
        <v>298</v>
      </c>
      <c r="N197" s="27">
        <v>65.216999999999999</v>
      </c>
      <c r="O197" s="28">
        <v>0</v>
      </c>
      <c r="P197" s="27">
        <v>0</v>
      </c>
      <c r="Q197" s="28">
        <v>0</v>
      </c>
      <c r="R197" s="27">
        <v>65.216999999999999</v>
      </c>
      <c r="S197" s="28">
        <v>0</v>
      </c>
      <c r="T197" s="27">
        <v>0</v>
      </c>
      <c r="U197" s="28">
        <v>0</v>
      </c>
      <c r="V197" s="219"/>
      <c r="W197" s="28">
        <v>0</v>
      </c>
      <c r="X197" s="219"/>
      <c r="Y197" s="28">
        <v>0</v>
      </c>
      <c r="Z197" s="219"/>
      <c r="AA197" s="28">
        <v>0</v>
      </c>
      <c r="AB197" s="219"/>
      <c r="AC197" s="28">
        <v>0</v>
      </c>
      <c r="AD197" s="219"/>
      <c r="AE197" s="28">
        <v>0</v>
      </c>
      <c r="AF197" s="219"/>
      <c r="AG197" s="28">
        <v>0</v>
      </c>
      <c r="AH197" s="219"/>
      <c r="AI197" s="28">
        <v>0</v>
      </c>
      <c r="AJ197" s="44" t="s">
        <v>79</v>
      </c>
      <c r="AK197" s="44" t="s">
        <v>207</v>
      </c>
      <c r="AL197" s="43" t="s">
        <v>112</v>
      </c>
      <c r="AM197" s="43" t="s">
        <v>112</v>
      </c>
      <c r="AN197" s="82"/>
      <c r="AP197" s="12"/>
      <c r="AQ197" s="89"/>
      <c r="AR197" s="12"/>
      <c r="AS197" s="12"/>
      <c r="AT197" s="20" t="s">
        <v>427</v>
      </c>
      <c r="AU197" s="28"/>
      <c r="AV197" s="12"/>
      <c r="AW197" s="20"/>
      <c r="AX197" s="20"/>
    </row>
    <row r="198" spans="1:207" s="21" customFormat="1">
      <c r="A198" s="43" t="s">
        <v>404</v>
      </c>
      <c r="B198" s="55" t="s">
        <v>322</v>
      </c>
      <c r="C198" s="47" t="s">
        <v>132</v>
      </c>
      <c r="D198" s="14">
        <v>74.048000000000002</v>
      </c>
      <c r="E198" s="14">
        <v>84.448000000000008</v>
      </c>
      <c r="F198" s="44" t="s">
        <v>203</v>
      </c>
      <c r="G198" s="46" t="s">
        <v>73</v>
      </c>
      <c r="H198" s="44" t="s">
        <v>72</v>
      </c>
      <c r="I198" s="56" t="s">
        <v>109</v>
      </c>
      <c r="J198" s="56"/>
      <c r="K198" s="56" t="s">
        <v>109</v>
      </c>
      <c r="L198" s="56" t="s">
        <v>109</v>
      </c>
      <c r="M198" s="56" t="s">
        <v>109</v>
      </c>
      <c r="N198" s="49">
        <v>90.3</v>
      </c>
      <c r="O198" s="28">
        <v>0.47879999999999995</v>
      </c>
      <c r="P198" s="49">
        <v>0</v>
      </c>
      <c r="Q198" s="28">
        <v>0</v>
      </c>
      <c r="R198" s="49">
        <v>90.3</v>
      </c>
      <c r="S198" s="28">
        <v>0.47879999999999995</v>
      </c>
      <c r="T198" s="49">
        <v>0</v>
      </c>
      <c r="U198" s="28">
        <v>0</v>
      </c>
      <c r="V198" s="49">
        <v>0</v>
      </c>
      <c r="W198" s="28">
        <v>0</v>
      </c>
      <c r="X198" s="49">
        <v>90.3</v>
      </c>
      <c r="Y198" s="28">
        <v>0.47879999999999995</v>
      </c>
      <c r="Z198" s="49">
        <v>0</v>
      </c>
      <c r="AA198" s="28">
        <v>0</v>
      </c>
      <c r="AB198" s="49">
        <v>0</v>
      </c>
      <c r="AC198" s="28">
        <v>0</v>
      </c>
      <c r="AD198" s="49">
        <v>30.100000000000005</v>
      </c>
      <c r="AE198" s="28">
        <v>0.15959999999999999</v>
      </c>
      <c r="AF198" s="49">
        <v>0</v>
      </c>
      <c r="AG198" s="28">
        <v>0</v>
      </c>
      <c r="AH198" s="49">
        <v>0</v>
      </c>
      <c r="AI198" s="28">
        <v>0</v>
      </c>
      <c r="AJ198" s="44" t="s">
        <v>79</v>
      </c>
      <c r="AK198" s="44" t="s">
        <v>80</v>
      </c>
      <c r="AL198" s="43" t="s">
        <v>112</v>
      </c>
      <c r="AM198" s="43" t="s">
        <v>337</v>
      </c>
      <c r="AN198" s="82">
        <v>4.5599999999999996</v>
      </c>
      <c r="AP198" s="20"/>
      <c r="AQ198" s="88"/>
      <c r="AR198" s="20"/>
      <c r="AS198" s="20"/>
      <c r="AT198" s="20" t="s">
        <v>361</v>
      </c>
      <c r="AU198" s="26">
        <v>5250.8399999999992</v>
      </c>
      <c r="AV198" s="50" t="s">
        <v>133</v>
      </c>
      <c r="AX198" s="20"/>
    </row>
    <row r="199" spans="1:207" s="21" customFormat="1">
      <c r="A199" s="43" t="s">
        <v>404</v>
      </c>
      <c r="B199" s="55" t="s">
        <v>322</v>
      </c>
      <c r="C199" s="47" t="s">
        <v>132</v>
      </c>
      <c r="D199" s="14">
        <v>74.048000000000002</v>
      </c>
      <c r="E199" s="14">
        <v>84.448000000000008</v>
      </c>
      <c r="F199" s="44" t="s">
        <v>209</v>
      </c>
      <c r="G199" s="44" t="s">
        <v>232</v>
      </c>
      <c r="H199" s="44"/>
      <c r="I199" s="56" t="s">
        <v>451</v>
      </c>
      <c r="J199" s="56"/>
      <c r="K199" s="12" t="s">
        <v>251</v>
      </c>
      <c r="L199" s="12" t="s">
        <v>252</v>
      </c>
      <c r="M199" s="12" t="s">
        <v>252</v>
      </c>
      <c r="N199" s="23">
        <v>30</v>
      </c>
      <c r="O199" s="28">
        <v>0</v>
      </c>
      <c r="P199" s="23">
        <v>0</v>
      </c>
      <c r="Q199" s="28">
        <v>0</v>
      </c>
      <c r="R199" s="23">
        <v>0</v>
      </c>
      <c r="S199" s="28">
        <v>0</v>
      </c>
      <c r="T199" s="23">
        <v>0</v>
      </c>
      <c r="U199" s="28">
        <v>0</v>
      </c>
      <c r="V199" s="23">
        <v>0</v>
      </c>
      <c r="W199" s="28">
        <v>0</v>
      </c>
      <c r="X199" s="23">
        <v>0</v>
      </c>
      <c r="Y199" s="28">
        <v>0</v>
      </c>
      <c r="Z199" s="23">
        <v>0</v>
      </c>
      <c r="AA199" s="28">
        <v>0</v>
      </c>
      <c r="AB199" s="23">
        <v>0</v>
      </c>
      <c r="AC199" s="28">
        <v>0</v>
      </c>
      <c r="AD199" s="23">
        <v>0</v>
      </c>
      <c r="AE199" s="28">
        <v>0</v>
      </c>
      <c r="AF199" s="23">
        <v>0</v>
      </c>
      <c r="AG199" s="28">
        <v>0</v>
      </c>
      <c r="AH199" s="23">
        <v>0</v>
      </c>
      <c r="AI199" s="28">
        <v>0</v>
      </c>
      <c r="AJ199" s="44" t="s">
        <v>79</v>
      </c>
      <c r="AK199" s="44" t="s">
        <v>207</v>
      </c>
      <c r="AL199" s="43" t="s">
        <v>112</v>
      </c>
      <c r="AM199" s="43" t="s">
        <v>112</v>
      </c>
      <c r="AN199" s="82" t="s">
        <v>112</v>
      </c>
      <c r="AP199" s="20"/>
      <c r="AQ199" s="88"/>
      <c r="AR199" s="20"/>
      <c r="AS199" s="20"/>
      <c r="AT199" s="20" t="s">
        <v>448</v>
      </c>
      <c r="AU199" s="28"/>
      <c r="AV199" s="20"/>
      <c r="AX199" s="20"/>
    </row>
    <row r="200" spans="1:207" s="21" customFormat="1">
      <c r="A200" s="43" t="s">
        <v>428</v>
      </c>
      <c r="B200" s="55" t="s">
        <v>322</v>
      </c>
      <c r="C200" s="47" t="s">
        <v>132</v>
      </c>
      <c r="D200" s="14">
        <v>1000.376</v>
      </c>
      <c r="E200" s="14">
        <v>1391.104</v>
      </c>
      <c r="F200" s="44" t="s">
        <v>225</v>
      </c>
      <c r="G200" s="44" t="s">
        <v>232</v>
      </c>
      <c r="H200" s="44"/>
      <c r="I200" s="56" t="s">
        <v>447</v>
      </c>
      <c r="J200" s="56"/>
      <c r="K200" s="12" t="s">
        <v>235</v>
      </c>
      <c r="L200" s="12" t="s">
        <v>236</v>
      </c>
      <c r="M200" s="12" t="s">
        <v>236</v>
      </c>
      <c r="N200" s="23">
        <v>281</v>
      </c>
      <c r="O200" s="28">
        <v>8.8000000000000007</v>
      </c>
      <c r="P200" s="23">
        <v>0</v>
      </c>
      <c r="Q200" s="28">
        <v>0</v>
      </c>
      <c r="R200" s="23">
        <v>0</v>
      </c>
      <c r="S200" s="28">
        <v>0</v>
      </c>
      <c r="T200" s="23">
        <v>0</v>
      </c>
      <c r="U200" s="28">
        <v>0</v>
      </c>
      <c r="V200" s="23">
        <v>0</v>
      </c>
      <c r="W200" s="28">
        <v>0</v>
      </c>
      <c r="X200" s="23">
        <v>0</v>
      </c>
      <c r="Y200" s="28">
        <v>0</v>
      </c>
      <c r="Z200" s="23">
        <v>0</v>
      </c>
      <c r="AA200" s="28">
        <v>0</v>
      </c>
      <c r="AB200" s="23">
        <v>0</v>
      </c>
      <c r="AC200" s="28">
        <v>0</v>
      </c>
      <c r="AD200" s="23">
        <v>0</v>
      </c>
      <c r="AE200" s="28">
        <v>0</v>
      </c>
      <c r="AF200" s="23">
        <v>0</v>
      </c>
      <c r="AG200" s="28">
        <v>0</v>
      </c>
      <c r="AH200" s="23">
        <v>0</v>
      </c>
      <c r="AI200" s="28">
        <v>0</v>
      </c>
      <c r="AJ200" s="44" t="s">
        <v>79</v>
      </c>
      <c r="AK200" s="44" t="s">
        <v>207</v>
      </c>
      <c r="AL200" s="43" t="s">
        <v>112</v>
      </c>
      <c r="AM200" s="43" t="s">
        <v>112</v>
      </c>
      <c r="AN200" s="82" t="s">
        <v>112</v>
      </c>
      <c r="AP200" s="20"/>
      <c r="AQ200" s="88"/>
      <c r="AR200" s="20"/>
      <c r="AS200" s="20"/>
      <c r="AT200" s="20" t="s">
        <v>427</v>
      </c>
      <c r="AU200" s="28"/>
      <c r="AV200" s="20"/>
      <c r="AX200" s="20"/>
    </row>
    <row r="201" spans="1:207" s="21" customFormat="1">
      <c r="A201" s="43" t="s">
        <v>428</v>
      </c>
      <c r="B201" s="55" t="s">
        <v>322</v>
      </c>
      <c r="C201" s="47" t="s">
        <v>132</v>
      </c>
      <c r="D201" s="14">
        <v>1000.376</v>
      </c>
      <c r="E201" s="14">
        <v>1391.104</v>
      </c>
      <c r="F201" s="44" t="s">
        <v>298</v>
      </c>
      <c r="G201" s="44" t="s">
        <v>221</v>
      </c>
      <c r="H201" s="44"/>
      <c r="I201" s="56" t="s">
        <v>425</v>
      </c>
      <c r="J201" s="56"/>
      <c r="K201" s="32" t="s">
        <v>298</v>
      </c>
      <c r="L201" s="32" t="s">
        <v>298</v>
      </c>
      <c r="M201" s="32" t="s">
        <v>298</v>
      </c>
      <c r="N201" s="27">
        <v>0</v>
      </c>
      <c r="O201" s="28">
        <v>0</v>
      </c>
      <c r="P201" s="27">
        <v>149.53299999999999</v>
      </c>
      <c r="Q201" s="28">
        <v>0</v>
      </c>
      <c r="R201" s="27">
        <v>0</v>
      </c>
      <c r="S201" s="28">
        <v>0</v>
      </c>
      <c r="T201" s="27">
        <v>149.53299999999999</v>
      </c>
      <c r="U201" s="28">
        <v>0</v>
      </c>
      <c r="V201" s="23"/>
      <c r="W201" s="28">
        <v>0</v>
      </c>
      <c r="X201" s="23"/>
      <c r="Y201" s="28">
        <v>0</v>
      </c>
      <c r="Z201" s="23"/>
      <c r="AA201" s="28">
        <v>0</v>
      </c>
      <c r="AB201" s="23"/>
      <c r="AC201" s="28">
        <v>0</v>
      </c>
      <c r="AD201" s="23"/>
      <c r="AE201" s="28">
        <v>0</v>
      </c>
      <c r="AF201" s="23"/>
      <c r="AG201" s="28">
        <v>0</v>
      </c>
      <c r="AH201" s="23"/>
      <c r="AI201" s="28">
        <v>0</v>
      </c>
      <c r="AJ201" s="44" t="s">
        <v>79</v>
      </c>
      <c r="AK201" s="44" t="s">
        <v>207</v>
      </c>
      <c r="AL201" s="43" t="s">
        <v>112</v>
      </c>
      <c r="AM201" s="43" t="s">
        <v>112</v>
      </c>
      <c r="AN201" s="82"/>
      <c r="AQ201" s="30"/>
      <c r="AT201" s="20" t="s">
        <v>427</v>
      </c>
      <c r="AU201" s="28"/>
      <c r="AW201" s="20"/>
      <c r="AX201" s="2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row>
    <row r="202" spans="1:207" s="21" customFormat="1">
      <c r="A202" s="43" t="s">
        <v>428</v>
      </c>
      <c r="B202" s="55" t="s">
        <v>322</v>
      </c>
      <c r="C202" s="47" t="s">
        <v>132</v>
      </c>
      <c r="D202" s="14">
        <v>1000.376</v>
      </c>
      <c r="E202" s="14">
        <v>1391.104</v>
      </c>
      <c r="F202" s="44" t="s">
        <v>203</v>
      </c>
      <c r="G202" s="46" t="s">
        <v>73</v>
      </c>
      <c r="H202" s="44" t="s">
        <v>72</v>
      </c>
      <c r="I202" s="56" t="s">
        <v>109</v>
      </c>
      <c r="J202" s="56"/>
      <c r="K202" s="56" t="s">
        <v>260</v>
      </c>
      <c r="L202" s="56" t="s">
        <v>260</v>
      </c>
      <c r="M202" s="56" t="s">
        <v>260</v>
      </c>
      <c r="N202" s="23">
        <v>0</v>
      </c>
      <c r="O202" s="28">
        <v>0</v>
      </c>
      <c r="P202" s="23">
        <v>215</v>
      </c>
      <c r="Q202" s="28">
        <v>2.5510373358322687</v>
      </c>
      <c r="R202" s="23">
        <v>0</v>
      </c>
      <c r="S202" s="28">
        <v>0</v>
      </c>
      <c r="T202" s="23">
        <v>204.25</v>
      </c>
      <c r="U202" s="28">
        <v>2.3941347332389733</v>
      </c>
      <c r="V202" s="23">
        <v>0</v>
      </c>
      <c r="W202" s="28">
        <v>0</v>
      </c>
      <c r="X202" s="23">
        <v>209.625</v>
      </c>
      <c r="Y202" s="85">
        <v>2.4571382788505254</v>
      </c>
      <c r="Z202" s="23">
        <v>0</v>
      </c>
      <c r="AA202" s="28">
        <v>0</v>
      </c>
      <c r="AB202" s="23">
        <v>134.375</v>
      </c>
      <c r="AC202" s="85">
        <v>1.5750886402887982</v>
      </c>
      <c r="AD202" s="23">
        <v>130.40899999999999</v>
      </c>
      <c r="AE202" s="85">
        <v>1.5286008148198837</v>
      </c>
      <c r="AF202" s="23">
        <v>0</v>
      </c>
      <c r="AG202" s="28">
        <v>0</v>
      </c>
      <c r="AH202" s="23">
        <v>0</v>
      </c>
      <c r="AI202" s="28">
        <v>0</v>
      </c>
      <c r="AJ202" s="44" t="s">
        <v>261</v>
      </c>
      <c r="AK202" s="44" t="s">
        <v>80</v>
      </c>
      <c r="AL202" s="43" t="s">
        <v>434</v>
      </c>
      <c r="AM202" s="43" t="s">
        <v>337</v>
      </c>
      <c r="AN202" s="82">
        <v>49.5</v>
      </c>
      <c r="AP202" s="41"/>
      <c r="AQ202" s="87"/>
      <c r="AR202" s="41"/>
      <c r="AS202" s="41"/>
      <c r="AT202" s="20" t="s">
        <v>332</v>
      </c>
      <c r="AU202" s="26">
        <v>34564.73935197018</v>
      </c>
      <c r="AV202" s="41"/>
      <c r="AW202" s="10"/>
      <c r="AX202" s="33"/>
    </row>
    <row r="203" spans="1:207" s="21" customFormat="1" ht="12" customHeight="1">
      <c r="A203" s="153" t="s">
        <v>428</v>
      </c>
      <c r="B203" s="155" t="s">
        <v>545</v>
      </c>
      <c r="C203" s="156" t="s">
        <v>132</v>
      </c>
      <c r="D203" s="14">
        <v>1000.376</v>
      </c>
      <c r="E203" s="158">
        <v>1391.104</v>
      </c>
      <c r="F203" s="160" t="s">
        <v>71</v>
      </c>
      <c r="G203" s="159" t="s">
        <v>73</v>
      </c>
      <c r="H203" s="159" t="s">
        <v>73</v>
      </c>
      <c r="I203" s="161" t="s">
        <v>109</v>
      </c>
      <c r="J203" s="161" t="s">
        <v>546</v>
      </c>
      <c r="K203" s="156" t="s">
        <v>260</v>
      </c>
      <c r="L203" s="156" t="s">
        <v>260</v>
      </c>
      <c r="M203" s="156" t="s">
        <v>260</v>
      </c>
      <c r="N203" s="23">
        <v>0</v>
      </c>
      <c r="O203" s="164"/>
      <c r="P203" s="23">
        <v>67.8</v>
      </c>
      <c r="Q203" s="164">
        <v>0.8</v>
      </c>
      <c r="R203" s="23">
        <v>0</v>
      </c>
      <c r="S203" s="164"/>
      <c r="T203" s="23">
        <v>79.099999999999994</v>
      </c>
      <c r="U203" s="164">
        <v>0.9</v>
      </c>
      <c r="V203" s="23">
        <v>0</v>
      </c>
      <c r="W203" s="164"/>
      <c r="X203" s="23">
        <v>73.45</v>
      </c>
      <c r="Y203" s="164">
        <v>0.8</v>
      </c>
      <c r="Z203" s="23">
        <v>0</v>
      </c>
      <c r="AA203" s="164"/>
      <c r="AB203" s="23">
        <v>67.8</v>
      </c>
      <c r="AC203" s="164">
        <v>0.8</v>
      </c>
      <c r="AD203" s="23">
        <v>0</v>
      </c>
      <c r="AE203" s="164"/>
      <c r="AF203" s="23">
        <v>0</v>
      </c>
      <c r="AG203" s="164"/>
      <c r="AH203" s="23">
        <v>0</v>
      </c>
      <c r="AI203" s="164"/>
      <c r="AJ203" s="159" t="s">
        <v>261</v>
      </c>
      <c r="AK203" s="159" t="s">
        <v>80</v>
      </c>
      <c r="AL203" s="153"/>
      <c r="AM203" s="159"/>
      <c r="AN203" s="159"/>
      <c r="AO203" s="166"/>
      <c r="AP203" s="166"/>
      <c r="AQ203" s="167"/>
      <c r="AR203" s="166"/>
      <c r="AS203" s="166"/>
      <c r="AT203" s="168"/>
      <c r="AU203" s="26">
        <v>0</v>
      </c>
      <c r="AV203" s="162" t="s">
        <v>547</v>
      </c>
      <c r="AW203" s="20"/>
      <c r="AX203" s="20"/>
    </row>
    <row r="204" spans="1:207" s="21" customFormat="1">
      <c r="A204" s="43" t="s">
        <v>253</v>
      </c>
      <c r="B204" s="44" t="s">
        <v>530</v>
      </c>
      <c r="C204" s="44" t="s">
        <v>253</v>
      </c>
      <c r="D204" s="114"/>
      <c r="E204" s="114"/>
      <c r="F204" s="44" t="s">
        <v>254</v>
      </c>
      <c r="G204" s="44" t="s">
        <v>221</v>
      </c>
      <c r="H204" s="44"/>
      <c r="I204" s="56" t="s">
        <v>763</v>
      </c>
      <c r="J204" s="144" t="s">
        <v>764</v>
      </c>
      <c r="K204" s="144" t="s">
        <v>765</v>
      </c>
      <c r="L204" s="144" t="s">
        <v>765</v>
      </c>
      <c r="M204" s="144" t="s">
        <v>765</v>
      </c>
      <c r="N204" s="23">
        <v>10019.3868</v>
      </c>
      <c r="O204" s="28"/>
      <c r="P204" s="23">
        <v>0</v>
      </c>
      <c r="Q204" s="28"/>
      <c r="R204" s="23">
        <v>0</v>
      </c>
      <c r="S204" s="28"/>
      <c r="T204" s="23">
        <v>0</v>
      </c>
      <c r="U204" s="28"/>
      <c r="V204" s="23">
        <v>0</v>
      </c>
      <c r="W204" s="28"/>
      <c r="X204" s="23">
        <v>0</v>
      </c>
      <c r="Y204" s="28"/>
      <c r="Z204" s="23">
        <v>0</v>
      </c>
      <c r="AA204" s="28"/>
      <c r="AB204" s="23">
        <v>0</v>
      </c>
      <c r="AC204" s="28"/>
      <c r="AD204" s="23">
        <v>0</v>
      </c>
      <c r="AE204" s="28"/>
      <c r="AF204" s="23">
        <v>0</v>
      </c>
      <c r="AG204" s="28"/>
      <c r="AH204" s="23">
        <v>0</v>
      </c>
      <c r="AI204" s="28"/>
      <c r="AJ204" s="44" t="s">
        <v>79</v>
      </c>
      <c r="AK204" s="44" t="s">
        <v>207</v>
      </c>
      <c r="AL204" s="145"/>
      <c r="AM204" s="145"/>
      <c r="AN204" s="145"/>
      <c r="AO204" s="10"/>
      <c r="AP204" s="10"/>
      <c r="AQ204" s="88"/>
      <c r="AR204" s="10"/>
      <c r="AS204" s="10"/>
      <c r="AT204" s="145"/>
      <c r="AU204" s="196"/>
      <c r="AV204" s="10"/>
      <c r="AX204" s="20"/>
    </row>
    <row r="205" spans="1:207" s="21" customFormat="1">
      <c r="A205" s="43" t="s">
        <v>253</v>
      </c>
      <c r="B205" s="44" t="s">
        <v>530</v>
      </c>
      <c r="C205" s="44" t="s">
        <v>253</v>
      </c>
      <c r="D205" s="114"/>
      <c r="E205" s="114"/>
      <c r="F205" s="44" t="s">
        <v>254</v>
      </c>
      <c r="G205" s="44" t="s">
        <v>221</v>
      </c>
      <c r="H205" s="44"/>
      <c r="I205" s="56" t="s">
        <v>763</v>
      </c>
      <c r="J205" s="144" t="s">
        <v>766</v>
      </c>
      <c r="K205" s="144" t="s">
        <v>765</v>
      </c>
      <c r="L205" s="144" t="s">
        <v>765</v>
      </c>
      <c r="M205" s="144" t="s">
        <v>765</v>
      </c>
      <c r="N205" s="23">
        <v>0</v>
      </c>
      <c r="O205" s="28"/>
      <c r="P205" s="23">
        <v>10319.968403999999</v>
      </c>
      <c r="Q205" s="28"/>
      <c r="R205" s="23">
        <v>0</v>
      </c>
      <c r="S205" s="28"/>
      <c r="T205" s="23">
        <v>0</v>
      </c>
      <c r="U205" s="28"/>
      <c r="V205" s="23">
        <v>0</v>
      </c>
      <c r="W205" s="28"/>
      <c r="X205" s="23">
        <v>0</v>
      </c>
      <c r="Y205" s="28"/>
      <c r="Z205" s="23">
        <v>0</v>
      </c>
      <c r="AA205" s="28"/>
      <c r="AB205" s="23">
        <v>0</v>
      </c>
      <c r="AC205" s="28"/>
      <c r="AD205" s="23">
        <v>0</v>
      </c>
      <c r="AE205" s="28"/>
      <c r="AF205" s="23">
        <v>0</v>
      </c>
      <c r="AG205" s="28"/>
      <c r="AH205" s="23">
        <v>0</v>
      </c>
      <c r="AI205" s="28"/>
      <c r="AJ205" s="44" t="s">
        <v>79</v>
      </c>
      <c r="AK205" s="44" t="s">
        <v>207</v>
      </c>
      <c r="AL205" s="145"/>
      <c r="AM205" s="145"/>
      <c r="AN205" s="145"/>
      <c r="AO205" s="10"/>
      <c r="AP205" s="10"/>
      <c r="AQ205" s="88"/>
      <c r="AR205" s="10"/>
      <c r="AS205" s="10"/>
      <c r="AT205" s="145"/>
      <c r="AU205" s="196"/>
      <c r="AV205" s="10"/>
      <c r="AX205" s="20"/>
    </row>
    <row r="206" spans="1:207" s="21" customFormat="1">
      <c r="A206" s="43" t="s">
        <v>253</v>
      </c>
      <c r="B206" s="44" t="s">
        <v>530</v>
      </c>
      <c r="C206" s="44" t="s">
        <v>253</v>
      </c>
      <c r="D206" s="114"/>
      <c r="E206" s="114"/>
      <c r="F206" s="44" t="s">
        <v>254</v>
      </c>
      <c r="G206" s="44" t="s">
        <v>221</v>
      </c>
      <c r="H206" s="44"/>
      <c r="I206" s="56" t="s">
        <v>763</v>
      </c>
      <c r="J206" s="144" t="s">
        <v>767</v>
      </c>
      <c r="K206" s="144" t="s">
        <v>765</v>
      </c>
      <c r="L206" s="144" t="s">
        <v>765</v>
      </c>
      <c r="M206" s="144" t="s">
        <v>765</v>
      </c>
      <c r="N206" s="23">
        <v>0</v>
      </c>
      <c r="O206" s="28"/>
      <c r="P206" s="23">
        <v>0</v>
      </c>
      <c r="Q206" s="28"/>
      <c r="R206" s="23">
        <v>10629.567456119999</v>
      </c>
      <c r="S206" s="28"/>
      <c r="T206" s="23">
        <v>0</v>
      </c>
      <c r="U206" s="28"/>
      <c r="V206" s="23">
        <v>0</v>
      </c>
      <c r="W206" s="28"/>
      <c r="X206" s="23">
        <v>0</v>
      </c>
      <c r="Y206" s="28"/>
      <c r="Z206" s="23">
        <v>0</v>
      </c>
      <c r="AA206" s="28"/>
      <c r="AB206" s="23">
        <v>0</v>
      </c>
      <c r="AC206" s="28"/>
      <c r="AD206" s="23">
        <v>0</v>
      </c>
      <c r="AE206" s="28"/>
      <c r="AF206" s="23">
        <v>0</v>
      </c>
      <c r="AG206" s="28"/>
      <c r="AH206" s="23">
        <v>0</v>
      </c>
      <c r="AI206" s="28"/>
      <c r="AJ206" s="44" t="s">
        <v>79</v>
      </c>
      <c r="AK206" s="44" t="s">
        <v>207</v>
      </c>
      <c r="AL206" s="145"/>
      <c r="AM206" s="145"/>
      <c r="AN206" s="145"/>
      <c r="AO206" s="10"/>
      <c r="AP206" s="10"/>
      <c r="AQ206" s="88"/>
      <c r="AR206" s="10"/>
      <c r="AS206" s="10"/>
      <c r="AT206" s="145"/>
      <c r="AU206" s="196"/>
      <c r="AV206" s="10"/>
      <c r="AX206" s="2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row>
    <row r="207" spans="1:207" s="21" customFormat="1">
      <c r="A207" s="43" t="s">
        <v>253</v>
      </c>
      <c r="B207" s="46" t="s">
        <v>530</v>
      </c>
      <c r="C207" s="44" t="s">
        <v>253</v>
      </c>
      <c r="D207" s="28"/>
      <c r="E207" s="28"/>
      <c r="F207" s="46" t="s">
        <v>254</v>
      </c>
      <c r="G207" s="44" t="s">
        <v>221</v>
      </c>
      <c r="H207" s="46"/>
      <c r="I207" s="56" t="s">
        <v>763</v>
      </c>
      <c r="J207" s="144" t="s">
        <v>768</v>
      </c>
      <c r="K207" s="144" t="s">
        <v>765</v>
      </c>
      <c r="L207" s="144" t="s">
        <v>765</v>
      </c>
      <c r="M207" s="144" t="s">
        <v>765</v>
      </c>
      <c r="N207" s="23">
        <v>0</v>
      </c>
      <c r="O207" s="28"/>
      <c r="P207" s="23">
        <v>0</v>
      </c>
      <c r="Q207" s="28"/>
      <c r="R207" s="23">
        <v>0</v>
      </c>
      <c r="S207" s="28"/>
      <c r="T207" s="23">
        <v>10948.4544798036</v>
      </c>
      <c r="U207" s="85"/>
      <c r="V207" s="23">
        <v>0</v>
      </c>
      <c r="W207" s="85"/>
      <c r="X207" s="23">
        <v>0</v>
      </c>
      <c r="Y207" s="85"/>
      <c r="Z207" s="23">
        <v>0</v>
      </c>
      <c r="AA207" s="85"/>
      <c r="AB207" s="23">
        <v>0</v>
      </c>
      <c r="AC207" s="85"/>
      <c r="AD207" s="23">
        <v>0</v>
      </c>
      <c r="AE207" s="85"/>
      <c r="AF207" s="23">
        <v>0</v>
      </c>
      <c r="AG207" s="85"/>
      <c r="AH207" s="23">
        <v>0</v>
      </c>
      <c r="AI207" s="85"/>
      <c r="AJ207" s="203"/>
      <c r="AK207" s="46"/>
      <c r="AL207" s="32"/>
      <c r="AM207" s="46"/>
      <c r="AN207" s="46"/>
      <c r="AO207" s="10"/>
      <c r="AP207" s="10"/>
      <c r="AQ207" s="88"/>
      <c r="AR207" s="10"/>
      <c r="AS207" s="10"/>
      <c r="AT207" s="10"/>
      <c r="AU207" s="151"/>
      <c r="AV207" s="10"/>
      <c r="AX207" s="20"/>
    </row>
    <row r="208" spans="1:207" s="21" customFormat="1">
      <c r="A208" s="43" t="s">
        <v>253</v>
      </c>
      <c r="B208" s="44" t="s">
        <v>322</v>
      </c>
      <c r="C208" s="44" t="s">
        <v>253</v>
      </c>
      <c r="D208" s="96"/>
      <c r="E208" s="96"/>
      <c r="F208" s="44" t="s">
        <v>254</v>
      </c>
      <c r="G208" s="44" t="s">
        <v>221</v>
      </c>
      <c r="H208" s="44"/>
      <c r="I208" s="56" t="s">
        <v>444</v>
      </c>
      <c r="J208" s="56"/>
      <c r="K208" s="18" t="s">
        <v>320</v>
      </c>
      <c r="L208" s="18" t="s">
        <v>320</v>
      </c>
      <c r="M208" s="18" t="s">
        <v>320</v>
      </c>
      <c r="N208" s="23">
        <v>2029.8889800000002</v>
      </c>
      <c r="O208" s="28">
        <v>0</v>
      </c>
      <c r="P208" s="23">
        <v>2090.7856494000002</v>
      </c>
      <c r="Q208" s="28">
        <v>0</v>
      </c>
      <c r="R208" s="23">
        <v>2153.5092188820004</v>
      </c>
      <c r="S208" s="28">
        <v>0</v>
      </c>
      <c r="T208" s="23">
        <v>2218.1144954484603</v>
      </c>
      <c r="U208" s="28">
        <v>0</v>
      </c>
      <c r="V208" s="23">
        <v>0</v>
      </c>
      <c r="W208" s="28">
        <v>0</v>
      </c>
      <c r="X208" s="23">
        <v>0</v>
      </c>
      <c r="Y208" s="28">
        <v>0</v>
      </c>
      <c r="Z208" s="23">
        <v>0</v>
      </c>
      <c r="AA208" s="28">
        <v>0</v>
      </c>
      <c r="AB208" s="23">
        <v>0</v>
      </c>
      <c r="AC208" s="28">
        <v>0</v>
      </c>
      <c r="AD208" s="23">
        <v>0</v>
      </c>
      <c r="AE208" s="28">
        <v>0</v>
      </c>
      <c r="AF208" s="23">
        <v>0</v>
      </c>
      <c r="AG208" s="28">
        <v>0</v>
      </c>
      <c r="AH208" s="23">
        <v>0</v>
      </c>
      <c r="AI208" s="28">
        <v>0</v>
      </c>
      <c r="AJ208" s="44" t="s">
        <v>79</v>
      </c>
      <c r="AK208" s="44" t="s">
        <v>207</v>
      </c>
      <c r="AL208" s="43" t="s">
        <v>112</v>
      </c>
      <c r="AM208" s="43" t="s">
        <v>112</v>
      </c>
      <c r="AN208" s="82"/>
      <c r="AP208" s="10"/>
      <c r="AQ208" s="88"/>
      <c r="AR208" s="10"/>
      <c r="AS208" s="10"/>
      <c r="AT208" s="20" t="s">
        <v>112</v>
      </c>
      <c r="AU208" s="28"/>
      <c r="AV208" s="10"/>
      <c r="AX208" s="20"/>
    </row>
    <row r="209" spans="1:207" s="21" customFormat="1">
      <c r="A209" s="43" t="s">
        <v>253</v>
      </c>
      <c r="B209" s="11" t="s">
        <v>68</v>
      </c>
      <c r="C209" s="44" t="s">
        <v>253</v>
      </c>
      <c r="D209" s="45"/>
      <c r="E209" s="45"/>
      <c r="F209" s="46" t="s">
        <v>254</v>
      </c>
      <c r="G209" s="11" t="s">
        <v>221</v>
      </c>
      <c r="H209" s="11"/>
      <c r="I209" s="18" t="s">
        <v>221</v>
      </c>
      <c r="J209" s="18" t="s">
        <v>319</v>
      </c>
      <c r="K209" s="18" t="s">
        <v>320</v>
      </c>
      <c r="L209" s="18" t="s">
        <v>320</v>
      </c>
      <c r="M209" s="18" t="s">
        <v>320</v>
      </c>
      <c r="N209" s="23">
        <v>2029.8889285</v>
      </c>
      <c r="O209" s="25"/>
      <c r="P209" s="23">
        <v>2090.7855963550001</v>
      </c>
      <c r="Q209" s="25"/>
      <c r="R209" s="23">
        <v>2153.50916424565</v>
      </c>
      <c r="S209" s="25"/>
      <c r="T209" s="23">
        <v>2218.1144391730199</v>
      </c>
      <c r="U209" s="26"/>
      <c r="V209" s="23">
        <v>0</v>
      </c>
      <c r="W209" s="26"/>
      <c r="X209" s="23">
        <v>0</v>
      </c>
      <c r="Y209" s="26"/>
      <c r="Z209" s="23">
        <v>0</v>
      </c>
      <c r="AA209" s="26"/>
      <c r="AB209" s="23">
        <v>0</v>
      </c>
      <c r="AC209" s="26"/>
      <c r="AD209" s="23">
        <v>0</v>
      </c>
      <c r="AE209" s="26"/>
      <c r="AF209" s="23">
        <v>0</v>
      </c>
      <c r="AG209" s="26"/>
      <c r="AH209" s="23">
        <v>0</v>
      </c>
      <c r="AI209" s="26"/>
      <c r="AJ209" s="29" t="s">
        <v>79</v>
      </c>
      <c r="AK209" s="11" t="s">
        <v>207</v>
      </c>
      <c r="AL209" s="18"/>
      <c r="AM209" s="11"/>
      <c r="AN209" s="11"/>
      <c r="AO209" s="21" t="s">
        <v>112</v>
      </c>
      <c r="AQ209" s="30">
        <v>0</v>
      </c>
      <c r="AR209" s="31"/>
      <c r="AS209" s="23">
        <v>0</v>
      </c>
      <c r="AU209" s="37"/>
      <c r="AX209" s="2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row>
    <row r="210" spans="1:207" s="21" customFormat="1">
      <c r="A210" s="43" t="s">
        <v>253</v>
      </c>
      <c r="B210" s="11" t="s">
        <v>488</v>
      </c>
      <c r="C210" s="44" t="s">
        <v>253</v>
      </c>
      <c r="D210" s="19"/>
      <c r="E210" s="19"/>
      <c r="F210" s="16" t="s">
        <v>254</v>
      </c>
      <c r="G210" s="16" t="s">
        <v>221</v>
      </c>
      <c r="H210" s="16"/>
      <c r="I210" s="18" t="s">
        <v>542</v>
      </c>
      <c r="J210" s="18"/>
      <c r="K210" s="18" t="s">
        <v>320</v>
      </c>
      <c r="L210" s="18" t="s">
        <v>320</v>
      </c>
      <c r="M210" s="18" t="s">
        <v>320</v>
      </c>
      <c r="N210" s="23">
        <v>1764.39</v>
      </c>
      <c r="O210" s="137">
        <v>0</v>
      </c>
      <c r="P210" s="23">
        <v>1817.3217000000002</v>
      </c>
      <c r="Q210" s="120">
        <v>0</v>
      </c>
      <c r="R210" s="23">
        <v>1871.8413510000003</v>
      </c>
      <c r="S210" s="120">
        <v>0</v>
      </c>
      <c r="T210" s="23">
        <v>1927.9965915300004</v>
      </c>
      <c r="U210" s="120">
        <v>0</v>
      </c>
      <c r="V210" s="23">
        <v>0</v>
      </c>
      <c r="W210" s="120"/>
      <c r="X210" s="23">
        <v>0</v>
      </c>
      <c r="Y210" s="120"/>
      <c r="Z210" s="23">
        <v>0</v>
      </c>
      <c r="AA210" s="120"/>
      <c r="AB210" s="23">
        <v>0</v>
      </c>
      <c r="AC210" s="120"/>
      <c r="AD210" s="23">
        <v>0</v>
      </c>
      <c r="AE210" s="120"/>
      <c r="AF210" s="23">
        <v>0</v>
      </c>
      <c r="AG210" s="120"/>
      <c r="AH210" s="23">
        <v>0</v>
      </c>
      <c r="AI210" s="120"/>
      <c r="AJ210" s="11"/>
      <c r="AK210" s="11"/>
      <c r="AL210" s="11"/>
      <c r="AM210" s="10"/>
      <c r="AN210" s="10"/>
      <c r="AO210" s="121"/>
      <c r="AP210" s="121"/>
      <c r="AQ210" s="123"/>
      <c r="AR210" s="121"/>
      <c r="AS210" s="121"/>
      <c r="AT210" s="10"/>
      <c r="AU210" s="133"/>
      <c r="AV210" s="10"/>
      <c r="AX210" s="20"/>
    </row>
    <row r="211" spans="1:207" s="21" customFormat="1">
      <c r="A211" s="43" t="s">
        <v>253</v>
      </c>
      <c r="B211" s="44" t="s">
        <v>530</v>
      </c>
      <c r="C211" s="44" t="s">
        <v>253</v>
      </c>
      <c r="D211" s="114"/>
      <c r="E211" s="114"/>
      <c r="F211" s="44" t="s">
        <v>254</v>
      </c>
      <c r="G211" s="46" t="s">
        <v>73</v>
      </c>
      <c r="H211" s="46" t="s">
        <v>73</v>
      </c>
      <c r="I211" s="56" t="s">
        <v>727</v>
      </c>
      <c r="J211" s="144" t="s">
        <v>728</v>
      </c>
      <c r="K211" s="18" t="s">
        <v>729</v>
      </c>
      <c r="L211" s="205" t="s">
        <v>729</v>
      </c>
      <c r="M211" s="205" t="s">
        <v>729</v>
      </c>
      <c r="N211" s="23">
        <v>100</v>
      </c>
      <c r="O211" s="28"/>
      <c r="P211" s="23">
        <v>0</v>
      </c>
      <c r="Q211" s="28"/>
      <c r="R211" s="23">
        <v>0</v>
      </c>
      <c r="S211" s="28"/>
      <c r="T211" s="23">
        <v>0</v>
      </c>
      <c r="U211" s="28"/>
      <c r="V211" s="23">
        <v>0</v>
      </c>
      <c r="W211" s="28"/>
      <c r="X211" s="23">
        <v>0</v>
      </c>
      <c r="Y211" s="28"/>
      <c r="Z211" s="23">
        <v>0</v>
      </c>
      <c r="AA211" s="28"/>
      <c r="AB211" s="23">
        <v>0</v>
      </c>
      <c r="AC211" s="28"/>
      <c r="AD211" s="23">
        <v>0</v>
      </c>
      <c r="AE211" s="28"/>
      <c r="AF211" s="23">
        <v>0</v>
      </c>
      <c r="AG211" s="28"/>
      <c r="AH211" s="23">
        <v>0</v>
      </c>
      <c r="AI211" s="28"/>
      <c r="AJ211" s="44"/>
      <c r="AK211" s="44"/>
      <c r="AL211" s="145"/>
      <c r="AM211" s="145"/>
      <c r="AN211" s="145"/>
      <c r="AO211" s="10"/>
      <c r="AP211" s="10"/>
      <c r="AQ211" s="88"/>
      <c r="AR211" s="10"/>
      <c r="AS211" s="10"/>
      <c r="AT211" s="145" t="s">
        <v>730</v>
      </c>
      <c r="AU211" s="26">
        <v>0</v>
      </c>
      <c r="AV211" s="10"/>
      <c r="AW211" s="52"/>
      <c r="AX211" s="2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row>
    <row r="212" spans="1:207" s="21" customFormat="1">
      <c r="A212" s="43" t="s">
        <v>253</v>
      </c>
      <c r="B212" s="55" t="s">
        <v>322</v>
      </c>
      <c r="C212" s="44" t="s">
        <v>253</v>
      </c>
      <c r="D212" s="97"/>
      <c r="E212" s="97"/>
      <c r="F212" s="44" t="s">
        <v>254</v>
      </c>
      <c r="G212" s="11" t="s">
        <v>221</v>
      </c>
      <c r="H212" s="46"/>
      <c r="I212" s="56" t="s">
        <v>431</v>
      </c>
      <c r="J212" s="56"/>
      <c r="K212" s="12" t="s">
        <v>256</v>
      </c>
      <c r="L212" s="12" t="s">
        <v>257</v>
      </c>
      <c r="M212" s="12" t="s">
        <v>257</v>
      </c>
      <c r="N212" s="23">
        <v>215</v>
      </c>
      <c r="O212" s="28">
        <v>0</v>
      </c>
      <c r="P212" s="23">
        <v>0</v>
      </c>
      <c r="Q212" s="28">
        <v>0</v>
      </c>
      <c r="R212" s="23">
        <v>0</v>
      </c>
      <c r="S212" s="28">
        <v>0</v>
      </c>
      <c r="T212" s="23">
        <v>0</v>
      </c>
      <c r="U212" s="28">
        <v>0</v>
      </c>
      <c r="V212" s="23">
        <v>0</v>
      </c>
      <c r="W212" s="28">
        <v>0</v>
      </c>
      <c r="X212" s="23">
        <v>0</v>
      </c>
      <c r="Y212" s="28">
        <v>0</v>
      </c>
      <c r="Z212" s="23">
        <v>0</v>
      </c>
      <c r="AA212" s="28">
        <v>0</v>
      </c>
      <c r="AB212" s="23">
        <v>0</v>
      </c>
      <c r="AC212" s="28">
        <v>0</v>
      </c>
      <c r="AD212" s="23">
        <v>0</v>
      </c>
      <c r="AE212" s="28">
        <v>0</v>
      </c>
      <c r="AF212" s="23">
        <v>0</v>
      </c>
      <c r="AG212" s="28">
        <v>0</v>
      </c>
      <c r="AH212" s="23">
        <v>0</v>
      </c>
      <c r="AI212" s="28">
        <v>0</v>
      </c>
      <c r="AJ212" s="44" t="s">
        <v>79</v>
      </c>
      <c r="AK212" s="44" t="s">
        <v>207</v>
      </c>
      <c r="AL212" s="43" t="s">
        <v>112</v>
      </c>
      <c r="AM212" s="43" t="s">
        <v>112</v>
      </c>
      <c r="AN212" s="82"/>
      <c r="AP212" s="10"/>
      <c r="AQ212" s="88"/>
      <c r="AR212" s="10"/>
      <c r="AS212" s="10"/>
      <c r="AT212" s="20" t="s">
        <v>112</v>
      </c>
      <c r="AU212" s="26">
        <v>0</v>
      </c>
      <c r="AV212" s="10"/>
      <c r="AW212" s="10"/>
      <c r="AX212" s="20"/>
    </row>
    <row r="213" spans="1:207" s="21" customFormat="1">
      <c r="A213" s="43" t="s">
        <v>253</v>
      </c>
      <c r="B213" s="11" t="s">
        <v>68</v>
      </c>
      <c r="C213" s="44" t="s">
        <v>253</v>
      </c>
      <c r="D213" s="45"/>
      <c r="E213" s="45"/>
      <c r="F213" s="46" t="s">
        <v>254</v>
      </c>
      <c r="G213" s="11" t="s">
        <v>221</v>
      </c>
      <c r="H213" s="11"/>
      <c r="I213" s="18" t="s">
        <v>221</v>
      </c>
      <c r="J213" s="18" t="s">
        <v>255</v>
      </c>
      <c r="K213" s="12" t="s">
        <v>256</v>
      </c>
      <c r="L213" s="12" t="s">
        <v>257</v>
      </c>
      <c r="M213" s="12" t="s">
        <v>257</v>
      </c>
      <c r="N213" s="23">
        <v>322.5</v>
      </c>
      <c r="O213" s="25">
        <v>0</v>
      </c>
      <c r="P213" s="23">
        <v>0</v>
      </c>
      <c r="Q213" s="25"/>
      <c r="R213" s="23">
        <v>0</v>
      </c>
      <c r="S213" s="25"/>
      <c r="T213" s="23">
        <v>0</v>
      </c>
      <c r="U213" s="26"/>
      <c r="V213" s="23">
        <v>0</v>
      </c>
      <c r="W213" s="26"/>
      <c r="X213" s="23">
        <v>0</v>
      </c>
      <c r="Y213" s="26"/>
      <c r="Z213" s="23">
        <v>0</v>
      </c>
      <c r="AA213" s="26"/>
      <c r="AB213" s="23">
        <v>0</v>
      </c>
      <c r="AC213" s="26"/>
      <c r="AD213" s="23">
        <v>0</v>
      </c>
      <c r="AE213" s="26"/>
      <c r="AF213" s="23">
        <v>0</v>
      </c>
      <c r="AG213" s="26"/>
      <c r="AH213" s="23">
        <v>0</v>
      </c>
      <c r="AI213" s="26"/>
      <c r="AJ213" s="29" t="s">
        <v>79</v>
      </c>
      <c r="AK213" s="11" t="s">
        <v>207</v>
      </c>
      <c r="AL213" s="18"/>
      <c r="AM213" s="11"/>
      <c r="AN213" s="11"/>
      <c r="AO213" s="21" t="s">
        <v>112</v>
      </c>
      <c r="AQ213" s="30">
        <v>0</v>
      </c>
      <c r="AR213" s="31"/>
      <c r="AS213" s="23">
        <v>0</v>
      </c>
      <c r="AU213" s="37"/>
      <c r="AW213" s="12"/>
    </row>
    <row r="214" spans="1:207" s="21" customFormat="1">
      <c r="A214" s="43" t="s">
        <v>253</v>
      </c>
      <c r="B214" s="11" t="s">
        <v>488</v>
      </c>
      <c r="C214" s="44" t="s">
        <v>253</v>
      </c>
      <c r="D214" s="18"/>
      <c r="E214" s="18"/>
      <c r="F214" s="11" t="s">
        <v>254</v>
      </c>
      <c r="G214" s="11" t="s">
        <v>221</v>
      </c>
      <c r="H214" s="11"/>
      <c r="I214" s="12" t="s">
        <v>544</v>
      </c>
      <c r="J214" s="12"/>
      <c r="K214" s="12" t="s">
        <v>256</v>
      </c>
      <c r="L214" s="12" t="s">
        <v>257</v>
      </c>
      <c r="M214" s="12" t="s">
        <v>257</v>
      </c>
      <c r="N214" s="23">
        <v>269</v>
      </c>
      <c r="O214" s="120">
        <v>0</v>
      </c>
      <c r="P214" s="23">
        <v>0</v>
      </c>
      <c r="Q214" s="120">
        <v>0</v>
      </c>
      <c r="R214" s="23">
        <v>0</v>
      </c>
      <c r="S214" s="120">
        <v>0</v>
      </c>
      <c r="T214" s="23">
        <v>0</v>
      </c>
      <c r="U214" s="120">
        <v>0</v>
      </c>
      <c r="V214" s="23">
        <v>0</v>
      </c>
      <c r="W214" s="120"/>
      <c r="X214" s="23">
        <v>0</v>
      </c>
      <c r="Y214" s="120"/>
      <c r="Z214" s="23">
        <v>0</v>
      </c>
      <c r="AA214" s="120"/>
      <c r="AB214" s="23">
        <v>0</v>
      </c>
      <c r="AC214" s="120"/>
      <c r="AD214" s="23">
        <v>0</v>
      </c>
      <c r="AE214" s="120"/>
      <c r="AF214" s="23">
        <v>0</v>
      </c>
      <c r="AG214" s="120"/>
      <c r="AH214" s="23">
        <v>0</v>
      </c>
      <c r="AI214" s="120"/>
      <c r="AJ214" s="11" t="s">
        <v>79</v>
      </c>
      <c r="AK214" s="11" t="s">
        <v>207</v>
      </c>
      <c r="AL214" s="11"/>
      <c r="AM214" s="10"/>
      <c r="AN214" s="10"/>
      <c r="AO214" s="121"/>
      <c r="AP214" s="121"/>
      <c r="AQ214" s="123"/>
      <c r="AR214" s="121"/>
      <c r="AS214" s="121"/>
      <c r="AT214" s="10"/>
      <c r="AU214" s="133"/>
      <c r="AV214" s="10"/>
      <c r="AW214" s="41"/>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row>
    <row r="215" spans="1:207" s="21" customFormat="1">
      <c r="A215" s="43" t="s">
        <v>253</v>
      </c>
      <c r="B215" s="46" t="s">
        <v>545</v>
      </c>
      <c r="C215" s="44" t="s">
        <v>253</v>
      </c>
      <c r="D215" s="46"/>
      <c r="E215" s="46"/>
      <c r="F215" s="46" t="s">
        <v>254</v>
      </c>
      <c r="G215" s="46" t="s">
        <v>221</v>
      </c>
      <c r="H215" s="46"/>
      <c r="I215" s="50" t="s">
        <v>549</v>
      </c>
      <c r="J215" s="50"/>
      <c r="K215" s="12" t="s">
        <v>256</v>
      </c>
      <c r="L215" s="12" t="s">
        <v>257</v>
      </c>
      <c r="M215" s="12" t="s">
        <v>257</v>
      </c>
      <c r="N215" s="23">
        <v>361</v>
      </c>
      <c r="O215" s="85"/>
      <c r="P215" s="23">
        <v>0</v>
      </c>
      <c r="Q215" s="85"/>
      <c r="R215" s="23">
        <v>0</v>
      </c>
      <c r="S215" s="85"/>
      <c r="T215" s="23">
        <v>0</v>
      </c>
      <c r="U215" s="85"/>
      <c r="V215" s="23">
        <v>0</v>
      </c>
      <c r="W215" s="85"/>
      <c r="X215" s="23">
        <v>0</v>
      </c>
      <c r="Y215" s="85"/>
      <c r="Z215" s="23">
        <v>0</v>
      </c>
      <c r="AA215" s="85"/>
      <c r="AB215" s="23">
        <v>0</v>
      </c>
      <c r="AC215" s="85"/>
      <c r="AD215" s="23">
        <v>0</v>
      </c>
      <c r="AE215" s="85"/>
      <c r="AF215" s="23">
        <v>0</v>
      </c>
      <c r="AG215" s="85"/>
      <c r="AH215" s="23">
        <v>0</v>
      </c>
      <c r="AI215" s="85"/>
      <c r="AJ215" s="46" t="s">
        <v>79</v>
      </c>
      <c r="AK215" s="46" t="s">
        <v>207</v>
      </c>
      <c r="AL215" s="50"/>
      <c r="AM215" s="50"/>
      <c r="AN215" s="50"/>
      <c r="AO215" s="50"/>
      <c r="AP215" s="50"/>
      <c r="AQ215" s="93"/>
      <c r="AR215" s="50"/>
      <c r="AS215" s="50"/>
      <c r="AT215" s="50"/>
      <c r="AU215" s="169"/>
      <c r="AV215" s="5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row>
    <row r="216" spans="1:207" s="21" customFormat="1">
      <c r="A216" s="43" t="s">
        <v>253</v>
      </c>
      <c r="B216" s="44" t="s">
        <v>530</v>
      </c>
      <c r="C216" s="44" t="s">
        <v>253</v>
      </c>
      <c r="D216" s="114"/>
      <c r="E216" s="114"/>
      <c r="F216" s="44" t="s">
        <v>254</v>
      </c>
      <c r="G216" s="44" t="s">
        <v>221</v>
      </c>
      <c r="H216" s="46"/>
      <c r="I216" s="56" t="s">
        <v>756</v>
      </c>
      <c r="J216" s="144" t="s">
        <v>876</v>
      </c>
      <c r="K216" s="12" t="s">
        <v>256</v>
      </c>
      <c r="L216" s="12" t="s">
        <v>257</v>
      </c>
      <c r="M216" s="12" t="s">
        <v>257</v>
      </c>
      <c r="N216" s="23">
        <v>283</v>
      </c>
      <c r="O216" s="28"/>
      <c r="P216" s="23">
        <v>0</v>
      </c>
      <c r="Q216" s="28"/>
      <c r="R216" s="23">
        <v>0</v>
      </c>
      <c r="S216" s="28"/>
      <c r="T216" s="23">
        <v>0</v>
      </c>
      <c r="U216" s="28"/>
      <c r="V216" s="23">
        <v>0</v>
      </c>
      <c r="W216" s="28"/>
      <c r="X216" s="23">
        <v>0</v>
      </c>
      <c r="Y216" s="28"/>
      <c r="Z216" s="23">
        <v>0</v>
      </c>
      <c r="AA216" s="28"/>
      <c r="AB216" s="23">
        <v>0</v>
      </c>
      <c r="AC216" s="28"/>
      <c r="AD216" s="23">
        <v>0</v>
      </c>
      <c r="AE216" s="28"/>
      <c r="AF216" s="23">
        <v>0</v>
      </c>
      <c r="AG216" s="28"/>
      <c r="AH216" s="23">
        <v>0</v>
      </c>
      <c r="AI216" s="28"/>
      <c r="AJ216" s="44" t="s">
        <v>79</v>
      </c>
      <c r="AK216" s="44" t="s">
        <v>207</v>
      </c>
      <c r="AL216" s="145"/>
      <c r="AM216" s="145"/>
      <c r="AN216" s="145"/>
      <c r="AO216" s="10"/>
      <c r="AP216" s="10"/>
      <c r="AQ216" s="88"/>
      <c r="AR216" s="10"/>
      <c r="AS216" s="10"/>
      <c r="AT216" s="145"/>
      <c r="AU216" s="196"/>
      <c r="AV216" s="10"/>
      <c r="AW216" s="10"/>
      <c r="AX216" s="52"/>
    </row>
    <row r="217" spans="1:207" s="21" customFormat="1">
      <c r="A217" s="43" t="s">
        <v>604</v>
      </c>
      <c r="B217" s="44" t="s">
        <v>530</v>
      </c>
      <c r="C217" s="47" t="s">
        <v>132</v>
      </c>
      <c r="D217" s="14">
        <v>15.6936</v>
      </c>
      <c r="E217" s="14">
        <v>15.6936</v>
      </c>
      <c r="F217" s="44" t="s">
        <v>298</v>
      </c>
      <c r="G217" s="44" t="s">
        <v>221</v>
      </c>
      <c r="H217" s="44"/>
      <c r="I217" s="56" t="s">
        <v>769</v>
      </c>
      <c r="J217" s="144" t="s">
        <v>811</v>
      </c>
      <c r="K217" s="32" t="s">
        <v>298</v>
      </c>
      <c r="L217" s="32" t="s">
        <v>298</v>
      </c>
      <c r="M217" s="32" t="s">
        <v>298</v>
      </c>
      <c r="N217" s="77">
        <v>60</v>
      </c>
      <c r="O217" s="28"/>
      <c r="P217" s="77"/>
      <c r="Q217" s="28"/>
      <c r="R217" s="77">
        <v>60</v>
      </c>
      <c r="S217" s="28"/>
      <c r="T217" s="77"/>
      <c r="U217" s="28"/>
      <c r="V217" s="220"/>
      <c r="W217" s="28"/>
      <c r="X217" s="220"/>
      <c r="Y217" s="28"/>
      <c r="Z217" s="220"/>
      <c r="AA217" s="28"/>
      <c r="AB217" s="220"/>
      <c r="AC217" s="28"/>
      <c r="AD217" s="220"/>
      <c r="AE217" s="28"/>
      <c r="AF217" s="220"/>
      <c r="AG217" s="28"/>
      <c r="AH217" s="220"/>
      <c r="AI217" s="28"/>
      <c r="AJ217" s="44" t="s">
        <v>79</v>
      </c>
      <c r="AK217" s="44" t="s">
        <v>207</v>
      </c>
      <c r="AL217" s="145"/>
      <c r="AM217" s="145"/>
      <c r="AN217" s="145"/>
      <c r="AO217" s="10"/>
      <c r="AP217" s="10"/>
      <c r="AQ217" s="88"/>
      <c r="AR217" s="10"/>
      <c r="AS217" s="10"/>
      <c r="AT217" s="145"/>
      <c r="AU217" s="196"/>
      <c r="AV217" s="76" t="s">
        <v>304</v>
      </c>
      <c r="AW217" s="20"/>
    </row>
    <row r="218" spans="1:207" s="21" customFormat="1">
      <c r="A218" s="43" t="s">
        <v>604</v>
      </c>
      <c r="B218" s="44" t="s">
        <v>530</v>
      </c>
      <c r="C218" s="47" t="s">
        <v>132</v>
      </c>
      <c r="D218" s="14">
        <v>15.6936</v>
      </c>
      <c r="E218" s="14">
        <v>15.6936</v>
      </c>
      <c r="F218" s="44" t="s">
        <v>71</v>
      </c>
      <c r="G218" s="46" t="s">
        <v>73</v>
      </c>
      <c r="H218" s="201" t="s">
        <v>72</v>
      </c>
      <c r="I218" s="56" t="s">
        <v>591</v>
      </c>
      <c r="J218" s="144" t="s">
        <v>605</v>
      </c>
      <c r="K218" s="56" t="s">
        <v>260</v>
      </c>
      <c r="L218" s="56" t="s">
        <v>260</v>
      </c>
      <c r="M218" s="56" t="s">
        <v>260</v>
      </c>
      <c r="N218" s="23">
        <v>0</v>
      </c>
      <c r="O218" s="28"/>
      <c r="P218" s="23">
        <v>0</v>
      </c>
      <c r="Q218" s="28"/>
      <c r="R218" s="23">
        <v>0</v>
      </c>
      <c r="S218" s="114"/>
      <c r="T218" s="23">
        <v>0</v>
      </c>
      <c r="U218" s="28"/>
      <c r="V218" s="23">
        <v>0</v>
      </c>
      <c r="W218" s="28"/>
      <c r="X218" s="23">
        <v>94.92</v>
      </c>
      <c r="Y218" s="28">
        <v>0.12</v>
      </c>
      <c r="Z218" s="23">
        <v>0</v>
      </c>
      <c r="AA218" s="28"/>
      <c r="AB218" s="23">
        <v>0</v>
      </c>
      <c r="AC218" s="28"/>
      <c r="AD218" s="23">
        <v>0</v>
      </c>
      <c r="AE218" s="28"/>
      <c r="AF218" s="23">
        <v>23.73</v>
      </c>
      <c r="AG218" s="28">
        <v>0.03</v>
      </c>
      <c r="AH218" s="23">
        <v>0</v>
      </c>
      <c r="AI218" s="28"/>
      <c r="AJ218" s="44" t="s">
        <v>261</v>
      </c>
      <c r="AK218" s="44" t="s">
        <v>80</v>
      </c>
      <c r="AL218" s="145"/>
      <c r="AM218" s="145"/>
      <c r="AN218" s="146"/>
      <c r="AO218" s="10"/>
      <c r="AP218" s="10"/>
      <c r="AQ218" s="88"/>
      <c r="AR218" s="10"/>
      <c r="AS218" s="10"/>
      <c r="AT218" s="145"/>
      <c r="AU218" s="26">
        <v>493.5</v>
      </c>
      <c r="AV218" s="10"/>
      <c r="AW218" s="10"/>
      <c r="AX218" s="10"/>
    </row>
    <row r="219" spans="1:207" s="21" customFormat="1" ht="10.5" customHeight="1">
      <c r="A219" s="21" t="s">
        <v>151</v>
      </c>
      <c r="B219" s="44" t="s">
        <v>530</v>
      </c>
      <c r="C219" s="47" t="s">
        <v>132</v>
      </c>
      <c r="D219" s="14">
        <v>149.55200000000002</v>
      </c>
      <c r="E219" s="14">
        <v>170.01920000000001</v>
      </c>
      <c r="F219" s="44" t="s">
        <v>298</v>
      </c>
      <c r="G219" s="44" t="s">
        <v>221</v>
      </c>
      <c r="H219" s="44"/>
      <c r="I219" s="56" t="s">
        <v>769</v>
      </c>
      <c r="J219" s="144" t="s">
        <v>812</v>
      </c>
      <c r="K219" s="32" t="s">
        <v>298</v>
      </c>
      <c r="L219" s="32" t="s">
        <v>298</v>
      </c>
      <c r="M219" s="32" t="s">
        <v>298</v>
      </c>
      <c r="N219" s="77"/>
      <c r="O219" s="28"/>
      <c r="P219" s="77">
        <v>124.8</v>
      </c>
      <c r="Q219" s="28"/>
      <c r="R219" s="77"/>
      <c r="S219" s="28"/>
      <c r="T219" s="77">
        <v>124.8</v>
      </c>
      <c r="U219" s="28"/>
      <c r="V219" s="220"/>
      <c r="W219" s="28"/>
      <c r="X219" s="220"/>
      <c r="Y219" s="28"/>
      <c r="Z219" s="220"/>
      <c r="AA219" s="28"/>
      <c r="AB219" s="220"/>
      <c r="AC219" s="28"/>
      <c r="AD219" s="220"/>
      <c r="AE219" s="28"/>
      <c r="AF219" s="220"/>
      <c r="AG219" s="28"/>
      <c r="AH219" s="220"/>
      <c r="AI219" s="28"/>
      <c r="AJ219" s="44" t="s">
        <v>79</v>
      </c>
      <c r="AK219" s="44" t="s">
        <v>207</v>
      </c>
      <c r="AL219" s="145"/>
      <c r="AM219" s="145"/>
      <c r="AN219" s="145"/>
      <c r="AO219" s="10"/>
      <c r="AP219" s="10"/>
      <c r="AQ219" s="88"/>
      <c r="AR219" s="10"/>
      <c r="AS219" s="10"/>
      <c r="AT219" s="145"/>
      <c r="AU219" s="196"/>
      <c r="AV219" s="76" t="s">
        <v>300</v>
      </c>
      <c r="AX219" s="52"/>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row>
    <row r="220" spans="1:207" s="20" customFormat="1">
      <c r="A220" s="21" t="s">
        <v>151</v>
      </c>
      <c r="B220" s="58" t="s">
        <v>68</v>
      </c>
      <c r="C220" s="47" t="s">
        <v>132</v>
      </c>
      <c r="D220" s="14">
        <v>149.55200000000002</v>
      </c>
      <c r="E220" s="14">
        <v>170.01920000000001</v>
      </c>
      <c r="F220" s="11" t="s">
        <v>71</v>
      </c>
      <c r="G220" s="11" t="s">
        <v>289</v>
      </c>
      <c r="H220" s="71"/>
      <c r="I220" s="67"/>
      <c r="J220" s="67" t="s">
        <v>292</v>
      </c>
      <c r="K220" s="60" t="s">
        <v>260</v>
      </c>
      <c r="L220" s="60" t="s">
        <v>260</v>
      </c>
      <c r="M220" s="60" t="s">
        <v>260</v>
      </c>
      <c r="N220" s="23">
        <v>0</v>
      </c>
      <c r="O220" s="25"/>
      <c r="P220" s="23">
        <v>1013.7755249999999</v>
      </c>
      <c r="Q220" s="75">
        <v>111.7</v>
      </c>
      <c r="R220" s="23">
        <v>0</v>
      </c>
      <c r="S220" s="25"/>
      <c r="T220" s="23">
        <v>0</v>
      </c>
      <c r="U220" s="25"/>
      <c r="V220" s="23">
        <v>0</v>
      </c>
      <c r="W220" s="73"/>
      <c r="X220" s="23">
        <v>0</v>
      </c>
      <c r="Y220" s="73"/>
      <c r="Z220" s="23">
        <v>0</v>
      </c>
      <c r="AA220" s="73"/>
      <c r="AB220" s="23">
        <v>0</v>
      </c>
      <c r="AC220" s="73"/>
      <c r="AD220" s="23">
        <v>0</v>
      </c>
      <c r="AE220" s="73"/>
      <c r="AF220" s="23">
        <v>0</v>
      </c>
      <c r="AG220" s="73"/>
      <c r="AH220" s="23">
        <v>0</v>
      </c>
      <c r="AI220" s="73"/>
      <c r="AJ220" s="11" t="s">
        <v>261</v>
      </c>
      <c r="AK220" s="11" t="s">
        <v>80</v>
      </c>
      <c r="AL220" s="74"/>
      <c r="AM220" s="11"/>
      <c r="AN220" s="11"/>
      <c r="AO220" s="21"/>
      <c r="AP220" s="21"/>
      <c r="AQ220" s="30"/>
      <c r="AR220" s="31"/>
      <c r="AS220" s="23"/>
      <c r="AT220" s="21"/>
      <c r="AU220" s="37"/>
      <c r="AV220" s="20" t="s">
        <v>263</v>
      </c>
      <c r="AW220" s="10"/>
      <c r="AX220" s="21"/>
    </row>
    <row r="221" spans="1:207" s="20" customFormat="1">
      <c r="A221" s="21" t="s">
        <v>151</v>
      </c>
      <c r="B221" s="44" t="s">
        <v>530</v>
      </c>
      <c r="C221" s="47" t="s">
        <v>132</v>
      </c>
      <c r="D221" s="14">
        <v>149.55200000000002</v>
      </c>
      <c r="E221" s="14">
        <v>170.01920000000001</v>
      </c>
      <c r="F221" s="44" t="s">
        <v>71</v>
      </c>
      <c r="G221" s="46" t="s">
        <v>73</v>
      </c>
      <c r="H221" s="44" t="s">
        <v>72</v>
      </c>
      <c r="I221" s="56" t="s">
        <v>591</v>
      </c>
      <c r="J221" s="144" t="s">
        <v>665</v>
      </c>
      <c r="K221" s="56" t="s">
        <v>109</v>
      </c>
      <c r="L221" s="56" t="s">
        <v>109</v>
      </c>
      <c r="M221" s="56" t="s">
        <v>109</v>
      </c>
      <c r="N221" s="49">
        <v>62.163736911550188</v>
      </c>
      <c r="O221" s="28">
        <v>0.36</v>
      </c>
      <c r="P221" s="49">
        <v>0</v>
      </c>
      <c r="Q221" s="28"/>
      <c r="R221" s="49">
        <v>62.163736911550188</v>
      </c>
      <c r="S221" s="28">
        <v>0.36</v>
      </c>
      <c r="T221" s="49">
        <v>0</v>
      </c>
      <c r="U221" s="28"/>
      <c r="V221" s="49">
        <v>0</v>
      </c>
      <c r="W221" s="28"/>
      <c r="X221" s="49">
        <v>44.009725247115192</v>
      </c>
      <c r="Y221" s="28">
        <v>0.36</v>
      </c>
      <c r="Z221" s="49">
        <v>0</v>
      </c>
      <c r="AA221" s="28"/>
      <c r="AB221" s="49">
        <v>0</v>
      </c>
      <c r="AC221" s="28"/>
      <c r="AD221" s="49">
        <v>0</v>
      </c>
      <c r="AE221" s="28"/>
      <c r="AF221" s="49">
        <v>19.004199538527015</v>
      </c>
      <c r="AG221" s="28">
        <v>0.36</v>
      </c>
      <c r="AH221" s="49">
        <v>0</v>
      </c>
      <c r="AI221" s="27"/>
      <c r="AJ221" s="44" t="s">
        <v>79</v>
      </c>
      <c r="AK221" s="44" t="s">
        <v>80</v>
      </c>
      <c r="AL221" s="145"/>
      <c r="AM221" s="145" t="s">
        <v>593</v>
      </c>
      <c r="AN221" s="146">
        <v>1.44</v>
      </c>
      <c r="AO221" s="10"/>
      <c r="AP221" s="10"/>
      <c r="AQ221" s="88"/>
      <c r="AR221" s="10"/>
      <c r="AS221" s="10"/>
      <c r="AT221" s="145" t="s">
        <v>596</v>
      </c>
      <c r="AU221" s="26">
        <v>4737.5999999999995</v>
      </c>
      <c r="AV221" s="50" t="s">
        <v>136</v>
      </c>
      <c r="AW221" s="10"/>
      <c r="AX221" s="10"/>
    </row>
    <row r="222" spans="1:207" s="52" customFormat="1">
      <c r="A222" s="21" t="s">
        <v>151</v>
      </c>
      <c r="B222" s="11" t="s">
        <v>68</v>
      </c>
      <c r="C222" s="47" t="s">
        <v>132</v>
      </c>
      <c r="D222" s="14">
        <v>149.55200000000002</v>
      </c>
      <c r="E222" s="14">
        <v>170.01920000000001</v>
      </c>
      <c r="F222" s="11" t="s">
        <v>71</v>
      </c>
      <c r="G222" s="16" t="s">
        <v>73</v>
      </c>
      <c r="H222" s="16" t="s">
        <v>72</v>
      </c>
      <c r="I222" s="18" t="s">
        <v>108</v>
      </c>
      <c r="J222" s="18" t="s">
        <v>109</v>
      </c>
      <c r="K222" s="12" t="s">
        <v>76</v>
      </c>
      <c r="L222" s="12" t="s">
        <v>77</v>
      </c>
      <c r="M222" s="12" t="s">
        <v>110</v>
      </c>
      <c r="N222" s="49">
        <v>74.191394777381106</v>
      </c>
      <c r="O222" s="25">
        <v>0.69</v>
      </c>
      <c r="P222" s="49">
        <v>0</v>
      </c>
      <c r="Q222" s="25"/>
      <c r="R222" s="49">
        <v>21.504752109385826</v>
      </c>
      <c r="S222" s="25">
        <v>0.21</v>
      </c>
      <c r="T222" s="49">
        <v>0</v>
      </c>
      <c r="U222" s="26"/>
      <c r="V222" s="49">
        <v>0</v>
      </c>
      <c r="W222" s="26"/>
      <c r="X222" s="49">
        <v>68.815206750034648</v>
      </c>
      <c r="Y222" s="26">
        <v>0.64</v>
      </c>
      <c r="Z222" s="49">
        <v>0</v>
      </c>
      <c r="AA222" s="26"/>
      <c r="AB222" s="49">
        <v>0</v>
      </c>
      <c r="AC222" s="26"/>
      <c r="AD222" s="49">
        <v>0</v>
      </c>
      <c r="AE222" s="26"/>
      <c r="AF222" s="49">
        <v>17.203801687508662</v>
      </c>
      <c r="AG222" s="26">
        <v>0.16</v>
      </c>
      <c r="AH222" s="49">
        <v>0</v>
      </c>
      <c r="AI222" s="24"/>
      <c r="AJ222" s="29" t="s">
        <v>79</v>
      </c>
      <c r="AK222" s="11" t="s">
        <v>80</v>
      </c>
      <c r="AL222" s="18"/>
      <c r="AM222" s="21" t="s">
        <v>81</v>
      </c>
      <c r="AN222" s="21"/>
      <c r="AO222" s="21" t="s">
        <v>112</v>
      </c>
      <c r="AP222" s="21"/>
      <c r="AQ222" s="30">
        <v>1.7</v>
      </c>
      <c r="AR222" s="31"/>
      <c r="AS222" s="23" t="s">
        <v>112</v>
      </c>
      <c r="AT222" s="21" t="s">
        <v>118</v>
      </c>
      <c r="AU222" s="26">
        <v>5593</v>
      </c>
      <c r="AV222" s="50" t="s">
        <v>136</v>
      </c>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row>
    <row r="223" spans="1:207" ht="12" customHeight="1">
      <c r="A223" s="21" t="s">
        <v>151</v>
      </c>
      <c r="B223" s="11" t="s">
        <v>68</v>
      </c>
      <c r="C223" s="47" t="s">
        <v>132</v>
      </c>
      <c r="D223" s="14">
        <v>149.55200000000002</v>
      </c>
      <c r="E223" s="14">
        <v>170.01920000000001</v>
      </c>
      <c r="F223" s="11" t="s">
        <v>71</v>
      </c>
      <c r="G223" s="16" t="s">
        <v>73</v>
      </c>
      <c r="H223" s="11" t="s">
        <v>170</v>
      </c>
      <c r="I223" s="17" t="s">
        <v>176</v>
      </c>
      <c r="J223" s="18" t="s">
        <v>177</v>
      </c>
      <c r="K223" s="18" t="s">
        <v>178</v>
      </c>
      <c r="L223" s="19" t="s">
        <v>173</v>
      </c>
      <c r="M223" s="19" t="s">
        <v>179</v>
      </c>
      <c r="N223" s="23">
        <v>191.35</v>
      </c>
      <c r="O223" s="25">
        <v>2</v>
      </c>
      <c r="P223" s="23">
        <v>0</v>
      </c>
      <c r="Q223" s="25"/>
      <c r="R223" s="23">
        <v>0</v>
      </c>
      <c r="S223" s="25"/>
      <c r="T223" s="23">
        <v>0</v>
      </c>
      <c r="U223" s="26"/>
      <c r="V223" s="23">
        <v>0</v>
      </c>
      <c r="W223" s="26"/>
      <c r="X223" s="23">
        <v>0</v>
      </c>
      <c r="Y223" s="26"/>
      <c r="Z223" s="23">
        <v>0</v>
      </c>
      <c r="AA223" s="26"/>
      <c r="AB223" s="23">
        <v>0</v>
      </c>
      <c r="AC223" s="26"/>
      <c r="AD223" s="23">
        <v>0</v>
      </c>
      <c r="AE223" s="26"/>
      <c r="AF223" s="23">
        <v>0</v>
      </c>
      <c r="AG223" s="26"/>
      <c r="AH223" s="23">
        <v>0</v>
      </c>
      <c r="AI223" s="26"/>
      <c r="AJ223" s="29" t="s">
        <v>79</v>
      </c>
      <c r="AK223" s="11" t="s">
        <v>80</v>
      </c>
      <c r="AL223" s="18"/>
      <c r="AM223" s="11" t="s">
        <v>184</v>
      </c>
      <c r="AN223" s="11"/>
      <c r="AO223" s="21" t="s">
        <v>82</v>
      </c>
      <c r="AP223" s="21"/>
      <c r="AQ223" s="30">
        <v>2</v>
      </c>
      <c r="AR223" s="31"/>
      <c r="AS223" s="23"/>
      <c r="AT223" s="21"/>
      <c r="AU223" s="26">
        <v>0</v>
      </c>
      <c r="AV223" s="21"/>
      <c r="AW223" s="20"/>
      <c r="AX223" s="52"/>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row>
    <row r="224" spans="1:207" ht="10.5" customHeight="1">
      <c r="A224" s="32" t="s">
        <v>152</v>
      </c>
      <c r="B224" s="44" t="s">
        <v>530</v>
      </c>
      <c r="C224" s="47" t="s">
        <v>132</v>
      </c>
      <c r="D224" s="14">
        <v>411.71519999999998</v>
      </c>
      <c r="E224" s="14">
        <v>411.71519999999998</v>
      </c>
      <c r="F224" s="44" t="s">
        <v>298</v>
      </c>
      <c r="G224" s="44" t="s">
        <v>221</v>
      </c>
      <c r="H224" s="44"/>
      <c r="I224" s="56" t="s">
        <v>769</v>
      </c>
      <c r="J224" s="144" t="s">
        <v>813</v>
      </c>
      <c r="K224" s="32" t="s">
        <v>298</v>
      </c>
      <c r="L224" s="32" t="s">
        <v>298</v>
      </c>
      <c r="M224" s="32" t="s">
        <v>298</v>
      </c>
      <c r="N224" s="27">
        <v>60</v>
      </c>
      <c r="O224" s="28"/>
      <c r="P224" s="27"/>
      <c r="Q224" s="28"/>
      <c r="R224" s="27">
        <v>60</v>
      </c>
      <c r="S224" s="28"/>
      <c r="T224" s="27"/>
      <c r="U224" s="28"/>
      <c r="V224" s="141"/>
      <c r="W224" s="28"/>
      <c r="X224" s="141"/>
      <c r="Y224" s="28"/>
      <c r="Z224" s="141"/>
      <c r="AA224" s="28"/>
      <c r="AB224" s="141"/>
      <c r="AC224" s="28"/>
      <c r="AD224" s="141"/>
      <c r="AE224" s="28"/>
      <c r="AF224" s="141"/>
      <c r="AG224" s="28"/>
      <c r="AH224" s="141"/>
      <c r="AI224" s="28"/>
      <c r="AJ224" s="44" t="s">
        <v>79</v>
      </c>
      <c r="AK224" s="44" t="s">
        <v>207</v>
      </c>
      <c r="AL224" s="145"/>
      <c r="AM224" s="145"/>
      <c r="AN224" s="145"/>
      <c r="AO224" s="10"/>
      <c r="AP224" s="10"/>
      <c r="AQ224" s="88"/>
      <c r="AR224" s="10"/>
      <c r="AS224" s="10"/>
      <c r="AT224" s="145"/>
      <c r="AU224" s="196"/>
      <c r="AV224" s="10"/>
      <c r="AW224" s="41"/>
      <c r="AX224" s="10"/>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row>
    <row r="225" spans="1:207" s="21" customFormat="1">
      <c r="A225" s="32" t="s">
        <v>152</v>
      </c>
      <c r="B225" s="44" t="s">
        <v>530</v>
      </c>
      <c r="C225" s="47" t="s">
        <v>132</v>
      </c>
      <c r="D225" s="14">
        <v>411.71519999999998</v>
      </c>
      <c r="E225" s="14">
        <v>411.71519999999998</v>
      </c>
      <c r="F225" s="44" t="s">
        <v>71</v>
      </c>
      <c r="G225" s="46" t="s">
        <v>73</v>
      </c>
      <c r="H225" s="44" t="s">
        <v>72</v>
      </c>
      <c r="I225" s="56" t="s">
        <v>591</v>
      </c>
      <c r="J225" s="144" t="s">
        <v>666</v>
      </c>
      <c r="K225" s="56" t="s">
        <v>109</v>
      </c>
      <c r="L225" s="56" t="s">
        <v>109</v>
      </c>
      <c r="M225" s="56" t="s">
        <v>109</v>
      </c>
      <c r="N225" s="49">
        <v>97.499745594850936</v>
      </c>
      <c r="O225" s="28">
        <v>0.95299999999999996</v>
      </c>
      <c r="P225" s="49">
        <v>0</v>
      </c>
      <c r="Q225" s="28"/>
      <c r="R225" s="49">
        <v>97.499745594850936</v>
      </c>
      <c r="S225" s="28">
        <v>0.95299999999999996</v>
      </c>
      <c r="T225" s="49">
        <v>0</v>
      </c>
      <c r="U225" s="28"/>
      <c r="V225" s="49">
        <v>0</v>
      </c>
      <c r="W225" s="28"/>
      <c r="X225" s="49">
        <v>77.999358215685703</v>
      </c>
      <c r="Y225" s="28">
        <v>0.76100000000000001</v>
      </c>
      <c r="Z225" s="49">
        <v>0</v>
      </c>
      <c r="AA225" s="28"/>
      <c r="AB225" s="49">
        <v>77.999358215685703</v>
      </c>
      <c r="AC225" s="28">
        <v>0.76200000000000001</v>
      </c>
      <c r="AD225" s="49">
        <v>0</v>
      </c>
      <c r="AE225" s="28"/>
      <c r="AF225" s="49">
        <v>38.999679107842852</v>
      </c>
      <c r="AG225" s="28">
        <v>0.38100000000000001</v>
      </c>
      <c r="AH225" s="49">
        <v>0</v>
      </c>
      <c r="AI225" s="28"/>
      <c r="AJ225" s="44" t="s">
        <v>79</v>
      </c>
      <c r="AK225" s="44" t="s">
        <v>80</v>
      </c>
      <c r="AL225" s="145"/>
      <c r="AM225" s="145" t="s">
        <v>593</v>
      </c>
      <c r="AN225" s="146" t="s">
        <v>617</v>
      </c>
      <c r="AO225" s="10"/>
      <c r="AP225" s="10"/>
      <c r="AQ225" s="88"/>
      <c r="AR225" s="10"/>
      <c r="AS225" s="10"/>
      <c r="AT225" s="145"/>
      <c r="AU225" s="26">
        <v>12534.899999999998</v>
      </c>
      <c r="AV225" s="50" t="s">
        <v>136</v>
      </c>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row>
    <row r="226" spans="1:207" s="21" customFormat="1">
      <c r="A226" s="32" t="s">
        <v>152</v>
      </c>
      <c r="B226" s="11" t="s">
        <v>68</v>
      </c>
      <c r="C226" s="47" t="s">
        <v>132</v>
      </c>
      <c r="D226" s="14">
        <v>411.71519999999998</v>
      </c>
      <c r="E226" s="14">
        <v>411.71519999999998</v>
      </c>
      <c r="F226" s="11" t="s">
        <v>71</v>
      </c>
      <c r="G226" s="16" t="s">
        <v>73</v>
      </c>
      <c r="H226" s="16" t="s">
        <v>72</v>
      </c>
      <c r="I226" s="18" t="s">
        <v>108</v>
      </c>
      <c r="J226" s="18" t="s">
        <v>109</v>
      </c>
      <c r="K226" s="12" t="s">
        <v>76</v>
      </c>
      <c r="L226" s="12" t="s">
        <v>77</v>
      </c>
      <c r="M226" s="12" t="s">
        <v>110</v>
      </c>
      <c r="N226" s="49">
        <v>117.7824274221971</v>
      </c>
      <c r="O226" s="25">
        <v>1.5</v>
      </c>
      <c r="P226" s="49">
        <v>0</v>
      </c>
      <c r="Q226" s="25"/>
      <c r="R226" s="49">
        <v>47.112970968878841</v>
      </c>
      <c r="S226" s="25">
        <v>0.6</v>
      </c>
      <c r="T226" s="49">
        <v>0</v>
      </c>
      <c r="U226" s="26"/>
      <c r="V226" s="49">
        <v>0</v>
      </c>
      <c r="W226" s="26"/>
      <c r="X226" s="49">
        <v>58.891213711098551</v>
      </c>
      <c r="Y226" s="26">
        <v>0.75</v>
      </c>
      <c r="Z226" s="49">
        <v>0</v>
      </c>
      <c r="AA226" s="26"/>
      <c r="AB226" s="49">
        <v>41.223849597768982</v>
      </c>
      <c r="AC226" s="26">
        <v>0.53</v>
      </c>
      <c r="AD226" s="49">
        <v>0</v>
      </c>
      <c r="AE226" s="26"/>
      <c r="AF226" s="49">
        <v>41.223849597768982</v>
      </c>
      <c r="AG226" s="26">
        <v>0.53</v>
      </c>
      <c r="AH226" s="49">
        <v>0</v>
      </c>
      <c r="AI226" s="26"/>
      <c r="AJ226" s="29" t="s">
        <v>79</v>
      </c>
      <c r="AK226" s="11" t="s">
        <v>80</v>
      </c>
      <c r="AL226" s="18"/>
      <c r="AM226" s="21" t="s">
        <v>81</v>
      </c>
      <c r="AO226" s="21" t="s">
        <v>112</v>
      </c>
      <c r="AQ226" s="30">
        <v>3.91</v>
      </c>
      <c r="AR226" s="31"/>
      <c r="AS226" s="23" t="s">
        <v>112</v>
      </c>
      <c r="AT226" s="21" t="s">
        <v>128</v>
      </c>
      <c r="AU226" s="26">
        <v>12863.9</v>
      </c>
      <c r="AV226" s="50" t="s">
        <v>136</v>
      </c>
      <c r="AW226" s="10"/>
    </row>
    <row r="227" spans="1:207" s="21" customFormat="1">
      <c r="A227" s="202" t="s">
        <v>667</v>
      </c>
      <c r="B227" s="44" t="s">
        <v>530</v>
      </c>
      <c r="C227" s="47" t="s">
        <v>132</v>
      </c>
      <c r="D227" s="14">
        <v>0</v>
      </c>
      <c r="E227" s="14">
        <v>0</v>
      </c>
      <c r="F227" s="44" t="s">
        <v>298</v>
      </c>
      <c r="G227" s="44" t="s">
        <v>221</v>
      </c>
      <c r="H227" s="44"/>
      <c r="I227" s="56" t="s">
        <v>769</v>
      </c>
      <c r="J227" s="144" t="s">
        <v>814</v>
      </c>
      <c r="K227" s="32" t="s">
        <v>298</v>
      </c>
      <c r="L227" s="32" t="s">
        <v>298</v>
      </c>
      <c r="M227" s="32" t="s">
        <v>298</v>
      </c>
      <c r="N227" s="27">
        <v>60</v>
      </c>
      <c r="O227" s="28"/>
      <c r="P227" s="27"/>
      <c r="Q227" s="28"/>
      <c r="R227" s="27">
        <v>60</v>
      </c>
      <c r="S227" s="28"/>
      <c r="T227" s="27"/>
      <c r="U227" s="28"/>
      <c r="V227" s="141"/>
      <c r="W227" s="28"/>
      <c r="X227" s="141"/>
      <c r="Y227" s="28"/>
      <c r="Z227" s="141"/>
      <c r="AA227" s="28"/>
      <c r="AB227" s="141"/>
      <c r="AC227" s="28"/>
      <c r="AD227" s="141"/>
      <c r="AE227" s="28"/>
      <c r="AF227" s="141"/>
      <c r="AG227" s="28"/>
      <c r="AH227" s="141"/>
      <c r="AI227" s="28"/>
      <c r="AJ227" s="44" t="s">
        <v>79</v>
      </c>
      <c r="AK227" s="44" t="s">
        <v>207</v>
      </c>
      <c r="AL227" s="145"/>
      <c r="AM227" s="145"/>
      <c r="AN227" s="145"/>
      <c r="AO227" s="10"/>
      <c r="AP227" s="10"/>
      <c r="AQ227" s="88"/>
      <c r="AR227" s="10"/>
      <c r="AS227" s="10"/>
      <c r="AT227" s="145"/>
      <c r="AU227" s="196"/>
      <c r="AV227" s="10"/>
      <c r="AW227" s="41"/>
    </row>
    <row r="228" spans="1:207" s="21" customFormat="1">
      <c r="A228" s="202" t="s">
        <v>667</v>
      </c>
      <c r="B228" s="44" t="s">
        <v>530</v>
      </c>
      <c r="C228" s="47" t="s">
        <v>132</v>
      </c>
      <c r="D228" s="14">
        <v>0</v>
      </c>
      <c r="E228" s="14">
        <v>0</v>
      </c>
      <c r="F228" s="44" t="s">
        <v>71</v>
      </c>
      <c r="G228" s="46" t="s">
        <v>73</v>
      </c>
      <c r="H228" s="44" t="s">
        <v>72</v>
      </c>
      <c r="I228" s="56" t="s">
        <v>591</v>
      </c>
      <c r="J228" s="144" t="s">
        <v>668</v>
      </c>
      <c r="K228" s="56" t="s">
        <v>109</v>
      </c>
      <c r="L228" s="56" t="s">
        <v>109</v>
      </c>
      <c r="M228" s="56" t="s">
        <v>109</v>
      </c>
      <c r="N228" s="49">
        <v>46.471249999999998</v>
      </c>
      <c r="O228" s="28">
        <v>0</v>
      </c>
      <c r="P228" s="49">
        <v>0</v>
      </c>
      <c r="Q228" s="28"/>
      <c r="R228" s="49">
        <v>46.471249999999998</v>
      </c>
      <c r="S228" s="28">
        <v>0</v>
      </c>
      <c r="T228" s="49">
        <v>0</v>
      </c>
      <c r="U228" s="28"/>
      <c r="V228" s="49">
        <v>0</v>
      </c>
      <c r="W228" s="28"/>
      <c r="X228" s="49">
        <v>37.177399993544498</v>
      </c>
      <c r="Y228" s="28">
        <v>0</v>
      </c>
      <c r="Z228" s="49">
        <v>0</v>
      </c>
      <c r="AA228" s="28"/>
      <c r="AB228" s="49">
        <v>37.177399993544498</v>
      </c>
      <c r="AC228" s="28">
        <v>0</v>
      </c>
      <c r="AD228" s="49">
        <v>0</v>
      </c>
      <c r="AE228" s="28"/>
      <c r="AF228" s="49">
        <v>18.587700012911</v>
      </c>
      <c r="AG228" s="28">
        <v>0</v>
      </c>
      <c r="AH228" s="49">
        <v>0</v>
      </c>
      <c r="AI228" s="28"/>
      <c r="AJ228" s="44" t="s">
        <v>79</v>
      </c>
      <c r="AK228" s="44" t="s">
        <v>80</v>
      </c>
      <c r="AL228" s="145"/>
      <c r="AM228" s="145" t="s">
        <v>593</v>
      </c>
      <c r="AN228" s="146" t="s">
        <v>617</v>
      </c>
      <c r="AO228" s="10"/>
      <c r="AP228" s="10"/>
      <c r="AQ228" s="88"/>
      <c r="AR228" s="10"/>
      <c r="AS228" s="10"/>
      <c r="AT228" s="145"/>
      <c r="AU228" s="26">
        <v>0</v>
      </c>
      <c r="AV228" s="50" t="s">
        <v>133</v>
      </c>
      <c r="AW228" s="10"/>
      <c r="AX228" s="10"/>
    </row>
    <row r="229" spans="1:207" s="21" customFormat="1">
      <c r="A229" s="20" t="s">
        <v>405</v>
      </c>
      <c r="B229" s="44" t="s">
        <v>530</v>
      </c>
      <c r="C229" s="47" t="s">
        <v>132</v>
      </c>
      <c r="D229" s="14">
        <v>17.494880000000002</v>
      </c>
      <c r="E229" s="14">
        <v>17.494880000000002</v>
      </c>
      <c r="F229" s="44" t="s">
        <v>298</v>
      </c>
      <c r="G229" s="44" t="s">
        <v>221</v>
      </c>
      <c r="H229" s="44"/>
      <c r="I229" s="56" t="s">
        <v>769</v>
      </c>
      <c r="J229" s="20" t="s">
        <v>815</v>
      </c>
      <c r="K229" s="32" t="s">
        <v>298</v>
      </c>
      <c r="L229" s="32" t="s">
        <v>298</v>
      </c>
      <c r="M229" s="32" t="s">
        <v>298</v>
      </c>
      <c r="N229" s="27">
        <v>60</v>
      </c>
      <c r="O229" s="28"/>
      <c r="P229" s="27"/>
      <c r="Q229" s="28"/>
      <c r="R229" s="27">
        <v>60</v>
      </c>
      <c r="S229" s="28"/>
      <c r="T229" s="84"/>
      <c r="U229" s="28"/>
      <c r="V229" s="141"/>
      <c r="W229" s="28"/>
      <c r="X229" s="141"/>
      <c r="Y229" s="28"/>
      <c r="Z229" s="141"/>
      <c r="AA229" s="28"/>
      <c r="AB229" s="141"/>
      <c r="AC229" s="28"/>
      <c r="AD229" s="141"/>
      <c r="AE229" s="28"/>
      <c r="AF229" s="141"/>
      <c r="AG229" s="28"/>
      <c r="AH229" s="141"/>
      <c r="AI229" s="28"/>
      <c r="AJ229" s="44" t="s">
        <v>79</v>
      </c>
      <c r="AK229" s="44" t="s">
        <v>207</v>
      </c>
      <c r="AL229" s="145"/>
      <c r="AM229" s="145"/>
      <c r="AN229" s="145"/>
      <c r="AO229" s="10"/>
      <c r="AP229" s="10"/>
      <c r="AQ229" s="88"/>
      <c r="AR229" s="10"/>
      <c r="AS229" s="10"/>
      <c r="AT229" s="145"/>
      <c r="AU229" s="196"/>
      <c r="AV229" s="10"/>
      <c r="AW229" s="41"/>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row>
    <row r="230" spans="1:207" s="21" customFormat="1">
      <c r="A230" s="20" t="s">
        <v>405</v>
      </c>
      <c r="B230" s="55" t="s">
        <v>322</v>
      </c>
      <c r="C230" s="47" t="s">
        <v>132</v>
      </c>
      <c r="D230" s="14">
        <v>17.494880000000002</v>
      </c>
      <c r="E230" s="14">
        <v>17.494880000000002</v>
      </c>
      <c r="F230" s="44" t="s">
        <v>203</v>
      </c>
      <c r="G230" s="46" t="s">
        <v>73</v>
      </c>
      <c r="H230" s="44" t="s">
        <v>72</v>
      </c>
      <c r="I230" s="56" t="s">
        <v>109</v>
      </c>
      <c r="J230" s="56"/>
      <c r="K230" s="56" t="s">
        <v>109</v>
      </c>
      <c r="L230" s="56" t="s">
        <v>109</v>
      </c>
      <c r="M230" s="56" t="s">
        <v>109</v>
      </c>
      <c r="N230" s="49">
        <v>15.767883620689656</v>
      </c>
      <c r="O230" s="28">
        <v>2.181818181818182E-2</v>
      </c>
      <c r="P230" s="49">
        <v>15.767883620689656</v>
      </c>
      <c r="Q230" s="28">
        <v>2.181818181818182E-2</v>
      </c>
      <c r="R230" s="49">
        <v>15.767883620689656</v>
      </c>
      <c r="S230" s="28">
        <v>2.181818181818182E-2</v>
      </c>
      <c r="T230" s="49">
        <v>5.2559612068965524</v>
      </c>
      <c r="U230" s="28">
        <v>7.2727272727272745E-3</v>
      </c>
      <c r="V230" s="49">
        <v>0</v>
      </c>
      <c r="W230" s="28">
        <v>0</v>
      </c>
      <c r="X230" s="49">
        <v>0</v>
      </c>
      <c r="Y230" s="28">
        <v>0</v>
      </c>
      <c r="Z230" s="49">
        <v>0</v>
      </c>
      <c r="AA230" s="28">
        <v>0</v>
      </c>
      <c r="AB230" s="49">
        <v>0</v>
      </c>
      <c r="AC230" s="28">
        <v>0</v>
      </c>
      <c r="AD230" s="49">
        <v>0</v>
      </c>
      <c r="AE230" s="28">
        <v>0</v>
      </c>
      <c r="AF230" s="49">
        <v>0</v>
      </c>
      <c r="AG230" s="28">
        <v>0</v>
      </c>
      <c r="AH230" s="49">
        <v>0</v>
      </c>
      <c r="AI230" s="28"/>
      <c r="AJ230" s="44" t="s">
        <v>79</v>
      </c>
      <c r="AK230" s="44" t="s">
        <v>80</v>
      </c>
      <c r="AL230" s="43" t="s">
        <v>112</v>
      </c>
      <c r="AM230" s="43" t="s">
        <v>337</v>
      </c>
      <c r="AN230" s="82">
        <v>1</v>
      </c>
      <c r="AP230" s="33"/>
      <c r="AQ230" s="92"/>
      <c r="AR230" s="33"/>
      <c r="AS230" s="33"/>
      <c r="AT230" s="20" t="s">
        <v>406</v>
      </c>
      <c r="AU230" s="26">
        <v>239.27272727272731</v>
      </c>
      <c r="AV230" s="50" t="s">
        <v>143</v>
      </c>
    </row>
    <row r="231" spans="1:207" s="21" customFormat="1">
      <c r="A231" s="20" t="s">
        <v>405</v>
      </c>
      <c r="B231" s="44" t="s">
        <v>530</v>
      </c>
      <c r="C231" s="47" t="s">
        <v>132</v>
      </c>
      <c r="D231" s="14">
        <v>17.494880000000002</v>
      </c>
      <c r="E231" s="14">
        <v>17.494880000000002</v>
      </c>
      <c r="F231" s="44" t="s">
        <v>71</v>
      </c>
      <c r="G231" s="46" t="s">
        <v>73</v>
      </c>
      <c r="H231" s="44" t="s">
        <v>72</v>
      </c>
      <c r="I231" s="56" t="s">
        <v>591</v>
      </c>
      <c r="J231" s="20" t="s">
        <v>669</v>
      </c>
      <c r="K231" s="56" t="s">
        <v>109</v>
      </c>
      <c r="L231" s="56" t="s">
        <v>109</v>
      </c>
      <c r="M231" s="56" t="s">
        <v>109</v>
      </c>
      <c r="N231" s="49">
        <v>4.018318965517242</v>
      </c>
      <c r="O231" s="28">
        <v>8.1818181818181807E-3</v>
      </c>
      <c r="P231" s="49">
        <v>7.0320581896551726</v>
      </c>
      <c r="Q231" s="28">
        <v>8.1818181818181807E-3</v>
      </c>
      <c r="R231" s="49">
        <v>3.0137392241379315</v>
      </c>
      <c r="S231" s="28">
        <v>8.1818181818181807E-3</v>
      </c>
      <c r="T231" s="49">
        <v>3.0137392241379315</v>
      </c>
      <c r="U231" s="28">
        <v>2.7272727272727271E-3</v>
      </c>
      <c r="V231" s="49">
        <v>3.0137392241379315</v>
      </c>
      <c r="W231" s="28">
        <v>0</v>
      </c>
      <c r="X231" s="49">
        <v>0</v>
      </c>
      <c r="Y231" s="28"/>
      <c r="Z231" s="49">
        <v>0</v>
      </c>
      <c r="AA231" s="28"/>
      <c r="AB231" s="49">
        <v>0</v>
      </c>
      <c r="AC231" s="28"/>
      <c r="AD231" s="49">
        <v>0</v>
      </c>
      <c r="AE231" s="28"/>
      <c r="AF231" s="49">
        <v>0</v>
      </c>
      <c r="AG231" s="28"/>
      <c r="AH231" s="49">
        <v>0</v>
      </c>
      <c r="AI231" s="28"/>
      <c r="AJ231" s="44" t="s">
        <v>79</v>
      </c>
      <c r="AK231" s="44" t="s">
        <v>80</v>
      </c>
      <c r="AL231" s="145"/>
      <c r="AM231" s="145" t="s">
        <v>593</v>
      </c>
      <c r="AN231" s="146">
        <v>9.4700000000000006E-2</v>
      </c>
      <c r="AO231" s="10"/>
      <c r="AP231" s="10"/>
      <c r="AQ231" s="88"/>
      <c r="AR231" s="10"/>
      <c r="AS231" s="10"/>
      <c r="AT231" s="145"/>
      <c r="AU231" s="26">
        <v>89.72727272727272</v>
      </c>
      <c r="AV231" s="50" t="s">
        <v>143</v>
      </c>
    </row>
    <row r="232" spans="1:207" s="21" customFormat="1">
      <c r="A232" s="43" t="s">
        <v>670</v>
      </c>
      <c r="B232" s="44" t="s">
        <v>530</v>
      </c>
      <c r="C232" s="47" t="s">
        <v>132</v>
      </c>
      <c r="D232" s="14">
        <v>36.720320000000001</v>
      </c>
      <c r="E232" s="14">
        <v>36.720320000000001</v>
      </c>
      <c r="F232" s="44" t="s">
        <v>298</v>
      </c>
      <c r="G232" s="44" t="s">
        <v>221</v>
      </c>
      <c r="H232" s="44"/>
      <c r="I232" s="56" t="s">
        <v>769</v>
      </c>
      <c r="J232" s="20" t="s">
        <v>816</v>
      </c>
      <c r="K232" s="32" t="s">
        <v>298</v>
      </c>
      <c r="L232" s="32" t="s">
        <v>298</v>
      </c>
      <c r="M232" s="32" t="s">
        <v>298</v>
      </c>
      <c r="N232" s="27">
        <v>100</v>
      </c>
      <c r="O232" s="28"/>
      <c r="P232" s="27"/>
      <c r="Q232" s="28"/>
      <c r="R232" s="27">
        <v>100</v>
      </c>
      <c r="S232" s="28"/>
      <c r="T232" s="84"/>
      <c r="U232" s="28"/>
      <c r="V232" s="141"/>
      <c r="W232" s="28"/>
      <c r="X232" s="141"/>
      <c r="Y232" s="28"/>
      <c r="Z232" s="141"/>
      <c r="AA232" s="28"/>
      <c r="AB232" s="141"/>
      <c r="AC232" s="28"/>
      <c r="AD232" s="141"/>
      <c r="AE232" s="28"/>
      <c r="AF232" s="141"/>
      <c r="AG232" s="28"/>
      <c r="AH232" s="141"/>
      <c r="AI232" s="28"/>
      <c r="AJ232" s="44" t="s">
        <v>79</v>
      </c>
      <c r="AK232" s="44" t="s">
        <v>207</v>
      </c>
      <c r="AL232" s="145"/>
      <c r="AM232" s="145"/>
      <c r="AN232" s="145"/>
      <c r="AO232" s="10"/>
      <c r="AP232" s="10"/>
      <c r="AQ232" s="88"/>
      <c r="AR232" s="10"/>
      <c r="AS232" s="10"/>
      <c r="AT232" s="145"/>
      <c r="AU232" s="196"/>
      <c r="AV232" s="10"/>
      <c r="AW232" s="41"/>
      <c r="AX232" s="10"/>
    </row>
    <row r="233" spans="1:207" s="21" customFormat="1">
      <c r="A233" s="43" t="s">
        <v>670</v>
      </c>
      <c r="B233" s="44" t="s">
        <v>530</v>
      </c>
      <c r="C233" s="47" t="s">
        <v>132</v>
      </c>
      <c r="D233" s="14">
        <v>36.720320000000001</v>
      </c>
      <c r="E233" s="14">
        <v>36.720320000000001</v>
      </c>
      <c r="F233" s="44" t="s">
        <v>71</v>
      </c>
      <c r="G233" s="46" t="s">
        <v>73</v>
      </c>
      <c r="H233" s="44" t="s">
        <v>72</v>
      </c>
      <c r="I233" s="56" t="s">
        <v>591</v>
      </c>
      <c r="J233" s="20" t="s">
        <v>671</v>
      </c>
      <c r="K233" s="56" t="s">
        <v>109</v>
      </c>
      <c r="L233" s="56" t="s">
        <v>109</v>
      </c>
      <c r="M233" s="56" t="s">
        <v>109</v>
      </c>
      <c r="N233" s="48">
        <v>37.29</v>
      </c>
      <c r="O233" s="28">
        <v>0.08</v>
      </c>
      <c r="P233" s="48">
        <v>0</v>
      </c>
      <c r="Q233" s="28"/>
      <c r="R233" s="48">
        <v>37.29</v>
      </c>
      <c r="S233" s="28">
        <v>0.08</v>
      </c>
      <c r="T233" s="48">
        <v>0</v>
      </c>
      <c r="U233" s="28"/>
      <c r="V233" s="48">
        <v>0</v>
      </c>
      <c r="W233" s="28"/>
      <c r="X233" s="48">
        <v>0</v>
      </c>
      <c r="Y233" s="28"/>
      <c r="Z233" s="48">
        <v>0</v>
      </c>
      <c r="AA233" s="28"/>
      <c r="AB233" s="48">
        <v>0</v>
      </c>
      <c r="AC233" s="28"/>
      <c r="AD233" s="48">
        <v>0</v>
      </c>
      <c r="AE233" s="28"/>
      <c r="AF233" s="48">
        <v>0</v>
      </c>
      <c r="AG233" s="28"/>
      <c r="AH233" s="48">
        <v>0</v>
      </c>
      <c r="AI233" s="28"/>
      <c r="AJ233" s="44" t="s">
        <v>79</v>
      </c>
      <c r="AK233" s="44" t="s">
        <v>80</v>
      </c>
      <c r="AL233" s="145"/>
      <c r="AM233" s="145" t="s">
        <v>593</v>
      </c>
      <c r="AN233" s="146">
        <v>0.2</v>
      </c>
      <c r="AO233" s="10"/>
      <c r="AP233" s="10"/>
      <c r="AQ233" s="88"/>
      <c r="AR233" s="10"/>
      <c r="AS233" s="10"/>
      <c r="AT233" s="145"/>
      <c r="AU233" s="26">
        <v>526.4</v>
      </c>
      <c r="AV233" s="50" t="s">
        <v>672</v>
      </c>
    </row>
    <row r="234" spans="1:207" s="21" customFormat="1">
      <c r="A234" s="43" t="s">
        <v>153</v>
      </c>
      <c r="B234" s="44" t="s">
        <v>530</v>
      </c>
      <c r="C234" s="47" t="s">
        <v>132</v>
      </c>
      <c r="D234" s="14">
        <v>302.12</v>
      </c>
      <c r="E234" s="14">
        <v>319.488</v>
      </c>
      <c r="F234" s="44" t="s">
        <v>298</v>
      </c>
      <c r="G234" s="44" t="s">
        <v>221</v>
      </c>
      <c r="H234" s="44"/>
      <c r="I234" s="56" t="s">
        <v>769</v>
      </c>
      <c r="J234" s="20" t="s">
        <v>817</v>
      </c>
      <c r="K234" s="32" t="s">
        <v>298</v>
      </c>
      <c r="L234" s="32" t="s">
        <v>298</v>
      </c>
      <c r="M234" s="32" t="s">
        <v>298</v>
      </c>
      <c r="N234" s="27">
        <v>60</v>
      </c>
      <c r="O234" s="28"/>
      <c r="P234" s="27"/>
      <c r="Q234" s="28"/>
      <c r="R234" s="27">
        <v>60</v>
      </c>
      <c r="S234" s="28"/>
      <c r="T234" s="84"/>
      <c r="U234" s="28"/>
      <c r="V234" s="221"/>
      <c r="W234" s="28"/>
      <c r="X234" s="221"/>
      <c r="Y234" s="28"/>
      <c r="Z234" s="221"/>
      <c r="AA234" s="28"/>
      <c r="AB234" s="221"/>
      <c r="AC234" s="28"/>
      <c r="AD234" s="221"/>
      <c r="AE234" s="28"/>
      <c r="AF234" s="221"/>
      <c r="AG234" s="28"/>
      <c r="AH234" s="221"/>
      <c r="AI234" s="28"/>
      <c r="AJ234" s="44" t="s">
        <v>79</v>
      </c>
      <c r="AK234" s="44" t="s">
        <v>207</v>
      </c>
      <c r="AL234" s="145"/>
      <c r="AM234" s="145"/>
      <c r="AN234" s="145"/>
      <c r="AO234" s="20"/>
      <c r="AP234" s="20"/>
      <c r="AQ234" s="88"/>
      <c r="AR234" s="20"/>
      <c r="AS234" s="20"/>
      <c r="AT234" s="145"/>
      <c r="AU234" s="196"/>
      <c r="AV234" s="20"/>
      <c r="AW234" s="41"/>
    </row>
    <row r="235" spans="1:207" s="21" customFormat="1">
      <c r="A235" s="43" t="s">
        <v>153</v>
      </c>
      <c r="B235" s="44" t="s">
        <v>530</v>
      </c>
      <c r="C235" s="47" t="s">
        <v>132</v>
      </c>
      <c r="D235" s="14">
        <v>302.12</v>
      </c>
      <c r="E235" s="14">
        <v>319.488</v>
      </c>
      <c r="F235" s="44" t="s">
        <v>71</v>
      </c>
      <c r="G235" s="46" t="s">
        <v>73</v>
      </c>
      <c r="H235" s="44" t="s">
        <v>72</v>
      </c>
      <c r="I235" s="56" t="s">
        <v>591</v>
      </c>
      <c r="J235" s="20" t="s">
        <v>673</v>
      </c>
      <c r="K235" s="56" t="s">
        <v>109</v>
      </c>
      <c r="L235" s="56" t="s">
        <v>109</v>
      </c>
      <c r="M235" s="56" t="s">
        <v>109</v>
      </c>
      <c r="N235" s="49">
        <v>104.20067713142504</v>
      </c>
      <c r="O235" s="28">
        <v>0.8</v>
      </c>
      <c r="P235" s="49">
        <v>0</v>
      </c>
      <c r="Q235" s="28"/>
      <c r="R235" s="49">
        <v>0</v>
      </c>
      <c r="S235" s="28"/>
      <c r="T235" s="49">
        <v>104.20067713142504</v>
      </c>
      <c r="U235" s="28">
        <v>0.8</v>
      </c>
      <c r="V235" s="49">
        <v>0</v>
      </c>
      <c r="W235" s="28"/>
      <c r="X235" s="49">
        <v>103.22683902739303</v>
      </c>
      <c r="Y235" s="28">
        <v>0.8</v>
      </c>
      <c r="Z235" s="49">
        <v>0</v>
      </c>
      <c r="AA235" s="28"/>
      <c r="AB235" s="49">
        <v>0</v>
      </c>
      <c r="AC235" s="28"/>
      <c r="AD235" s="49">
        <v>35.05817174515235</v>
      </c>
      <c r="AE235" s="28">
        <v>0.8</v>
      </c>
      <c r="AF235" s="49">
        <v>0</v>
      </c>
      <c r="AG235" s="28"/>
      <c r="AH235" s="49">
        <v>0</v>
      </c>
      <c r="AI235" s="28"/>
      <c r="AJ235" s="44" t="s">
        <v>79</v>
      </c>
      <c r="AK235" s="44" t="s">
        <v>80</v>
      </c>
      <c r="AL235" s="145"/>
      <c r="AM235" s="145" t="s">
        <v>593</v>
      </c>
      <c r="AN235" s="146">
        <v>6.4</v>
      </c>
      <c r="AO235" s="10"/>
      <c r="AP235" s="10"/>
      <c r="AQ235" s="88"/>
      <c r="AR235" s="10"/>
      <c r="AS235" s="10"/>
      <c r="AT235" s="145" t="s">
        <v>596</v>
      </c>
      <c r="AU235" s="26">
        <v>10528</v>
      </c>
      <c r="AV235" s="50" t="s">
        <v>133</v>
      </c>
      <c r="AW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row>
    <row r="236" spans="1:207" s="21" customFormat="1">
      <c r="A236" s="43" t="s">
        <v>153</v>
      </c>
      <c r="B236" s="11" t="s">
        <v>68</v>
      </c>
      <c r="C236" s="47" t="s">
        <v>132</v>
      </c>
      <c r="D236" s="14">
        <v>302.12</v>
      </c>
      <c r="E236" s="14">
        <v>319.488</v>
      </c>
      <c r="F236" s="11" t="s">
        <v>71</v>
      </c>
      <c r="G236" s="16" t="s">
        <v>73</v>
      </c>
      <c r="H236" s="16" t="s">
        <v>72</v>
      </c>
      <c r="I236" s="18" t="s">
        <v>108</v>
      </c>
      <c r="J236" s="18" t="s">
        <v>109</v>
      </c>
      <c r="K236" s="12" t="s">
        <v>76</v>
      </c>
      <c r="L236" s="12" t="s">
        <v>77</v>
      </c>
      <c r="M236" s="12" t="s">
        <v>110</v>
      </c>
      <c r="N236" s="49">
        <v>104.68759618344107</v>
      </c>
      <c r="O236" s="25">
        <v>1.23</v>
      </c>
      <c r="P236" s="49">
        <v>0</v>
      </c>
      <c r="Q236" s="25"/>
      <c r="R236" s="49">
        <v>41.875038473376428</v>
      </c>
      <c r="S236" s="25">
        <v>0.49</v>
      </c>
      <c r="T236" s="49">
        <v>0</v>
      </c>
      <c r="U236" s="26"/>
      <c r="V236" s="49">
        <v>0</v>
      </c>
      <c r="W236" s="26"/>
      <c r="X236" s="49">
        <v>52.343798091720537</v>
      </c>
      <c r="Y236" s="26">
        <v>0.61</v>
      </c>
      <c r="Z236" s="49">
        <v>0</v>
      </c>
      <c r="AA236" s="26"/>
      <c r="AB236" s="49">
        <v>36.640658664204373</v>
      </c>
      <c r="AC236" s="26">
        <v>0.43</v>
      </c>
      <c r="AD236" s="49">
        <v>0</v>
      </c>
      <c r="AE236" s="26"/>
      <c r="AF236" s="49">
        <v>36.640658664204373</v>
      </c>
      <c r="AG236" s="26">
        <v>0.43</v>
      </c>
      <c r="AH236" s="49">
        <v>0</v>
      </c>
      <c r="AI236" s="26"/>
      <c r="AJ236" s="29" t="s">
        <v>79</v>
      </c>
      <c r="AK236" s="11" t="s">
        <v>80</v>
      </c>
      <c r="AL236" s="18"/>
      <c r="AM236" s="21" t="s">
        <v>81</v>
      </c>
      <c r="AO236" s="21" t="s">
        <v>112</v>
      </c>
      <c r="AQ236" s="30">
        <v>3.19</v>
      </c>
      <c r="AR236" s="31"/>
      <c r="AS236" s="23" t="s">
        <v>112</v>
      </c>
      <c r="AT236" s="21" t="s">
        <v>118</v>
      </c>
      <c r="AU236" s="26">
        <v>10495.100000000002</v>
      </c>
      <c r="AV236" s="50" t="s">
        <v>133</v>
      </c>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row>
    <row r="237" spans="1:207" s="21" customFormat="1">
      <c r="A237" s="32" t="s">
        <v>97</v>
      </c>
      <c r="B237" s="55" t="s">
        <v>322</v>
      </c>
      <c r="C237" s="12" t="s">
        <v>69</v>
      </c>
      <c r="D237" s="14">
        <v>9761.8946880000003</v>
      </c>
      <c r="E237" s="14">
        <v>21991.698768000002</v>
      </c>
      <c r="F237" s="44" t="s">
        <v>225</v>
      </c>
      <c r="G237" s="44" t="s">
        <v>232</v>
      </c>
      <c r="H237" s="44"/>
      <c r="I237" s="56" t="s">
        <v>449</v>
      </c>
      <c r="J237" s="56"/>
      <c r="K237" s="12" t="s">
        <v>235</v>
      </c>
      <c r="L237" s="12" t="s">
        <v>236</v>
      </c>
      <c r="M237" s="12" t="s">
        <v>236</v>
      </c>
      <c r="N237" s="23">
        <v>1419</v>
      </c>
      <c r="O237" s="28">
        <v>100</v>
      </c>
      <c r="P237" s="23">
        <v>0</v>
      </c>
      <c r="Q237" s="28">
        <v>0</v>
      </c>
      <c r="R237" s="23">
        <v>0</v>
      </c>
      <c r="S237" s="28">
        <v>0</v>
      </c>
      <c r="T237" s="23">
        <v>0</v>
      </c>
      <c r="U237" s="28">
        <v>0</v>
      </c>
      <c r="V237" s="23">
        <v>0</v>
      </c>
      <c r="W237" s="28">
        <v>0</v>
      </c>
      <c r="X237" s="23">
        <v>0</v>
      </c>
      <c r="Y237" s="28">
        <v>0</v>
      </c>
      <c r="Z237" s="23">
        <v>0</v>
      </c>
      <c r="AA237" s="28">
        <v>0</v>
      </c>
      <c r="AB237" s="23">
        <v>0</v>
      </c>
      <c r="AC237" s="28">
        <v>0</v>
      </c>
      <c r="AD237" s="23">
        <v>0</v>
      </c>
      <c r="AE237" s="28">
        <v>0</v>
      </c>
      <c r="AF237" s="23">
        <v>0</v>
      </c>
      <c r="AG237" s="28">
        <v>0</v>
      </c>
      <c r="AH237" s="23">
        <v>0</v>
      </c>
      <c r="AI237" s="28">
        <v>0</v>
      </c>
      <c r="AJ237" s="44" t="s">
        <v>79</v>
      </c>
      <c r="AK237" s="44" t="s">
        <v>207</v>
      </c>
      <c r="AL237" s="43" t="s">
        <v>112</v>
      </c>
      <c r="AM237" s="43" t="s">
        <v>112</v>
      </c>
      <c r="AN237" s="82" t="s">
        <v>112</v>
      </c>
      <c r="AP237" s="20"/>
      <c r="AQ237" s="88"/>
      <c r="AR237" s="20"/>
      <c r="AS237" s="20"/>
      <c r="AT237" s="20" t="s">
        <v>112</v>
      </c>
      <c r="AU237" s="28"/>
      <c r="AV237" s="2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row>
    <row r="238" spans="1:207" s="21" customFormat="1">
      <c r="A238" s="32" t="s">
        <v>97</v>
      </c>
      <c r="B238" s="55" t="s">
        <v>322</v>
      </c>
      <c r="C238" s="12" t="s">
        <v>69</v>
      </c>
      <c r="D238" s="14">
        <v>9761.8946880000003</v>
      </c>
      <c r="E238" s="14">
        <v>21991.698768000002</v>
      </c>
      <c r="F238" s="44" t="s">
        <v>298</v>
      </c>
      <c r="G238" s="44" t="s">
        <v>221</v>
      </c>
      <c r="H238" s="44"/>
      <c r="I238" s="56" t="s">
        <v>425</v>
      </c>
      <c r="J238" s="56"/>
      <c r="K238" s="32" t="s">
        <v>298</v>
      </c>
      <c r="L238" s="32" t="s">
        <v>298</v>
      </c>
      <c r="M238" s="32" t="s">
        <v>298</v>
      </c>
      <c r="N238" s="27">
        <v>401.22224999999997</v>
      </c>
      <c r="O238" s="28">
        <v>0</v>
      </c>
      <c r="P238" s="27">
        <v>0</v>
      </c>
      <c r="Q238" s="28">
        <v>0</v>
      </c>
      <c r="R238" s="27">
        <v>401.22224999999997</v>
      </c>
      <c r="S238" s="28">
        <v>0</v>
      </c>
      <c r="T238" s="27">
        <v>0</v>
      </c>
      <c r="U238" s="28">
        <v>0</v>
      </c>
      <c r="V238" s="23"/>
      <c r="W238" s="28">
        <v>0</v>
      </c>
      <c r="X238" s="23"/>
      <c r="Y238" s="28">
        <v>0</v>
      </c>
      <c r="Z238" s="23"/>
      <c r="AA238" s="28">
        <v>0</v>
      </c>
      <c r="AB238" s="23"/>
      <c r="AC238" s="28">
        <v>0</v>
      </c>
      <c r="AD238" s="23"/>
      <c r="AE238" s="28">
        <v>0</v>
      </c>
      <c r="AF238" s="23"/>
      <c r="AG238" s="28">
        <v>0</v>
      </c>
      <c r="AH238" s="23"/>
      <c r="AI238" s="28">
        <v>0</v>
      </c>
      <c r="AJ238" s="44" t="s">
        <v>79</v>
      </c>
      <c r="AK238" s="44" t="s">
        <v>207</v>
      </c>
      <c r="AL238" s="43" t="s">
        <v>112</v>
      </c>
      <c r="AM238" s="43" t="s">
        <v>112</v>
      </c>
      <c r="AN238" s="82"/>
      <c r="AQ238" s="30"/>
      <c r="AT238" s="20" t="s">
        <v>112</v>
      </c>
      <c r="AU238" s="28"/>
      <c r="AW238" s="40"/>
      <c r="AX238" s="10"/>
    </row>
    <row r="239" spans="1:207" s="21" customFormat="1">
      <c r="A239" s="32" t="s">
        <v>97</v>
      </c>
      <c r="B239" s="55" t="s">
        <v>322</v>
      </c>
      <c r="C239" s="12" t="s">
        <v>69</v>
      </c>
      <c r="D239" s="14">
        <v>9761.8946880000003</v>
      </c>
      <c r="E239" s="14">
        <v>21991.698768000002</v>
      </c>
      <c r="F239" s="44" t="s">
        <v>203</v>
      </c>
      <c r="G239" s="46" t="s">
        <v>73</v>
      </c>
      <c r="H239" s="44" t="s">
        <v>72</v>
      </c>
      <c r="I239" s="56" t="s">
        <v>109</v>
      </c>
      <c r="J239" s="56"/>
      <c r="K239" s="56" t="s">
        <v>109</v>
      </c>
      <c r="L239" s="56" t="s">
        <v>109</v>
      </c>
      <c r="M239" s="56" t="s">
        <v>109</v>
      </c>
      <c r="N239" s="23">
        <v>152.20041474696407</v>
      </c>
      <c r="O239" s="28">
        <v>0.47374899158695394</v>
      </c>
      <c r="P239" s="23">
        <v>152.20041474696407</v>
      </c>
      <c r="Q239" s="28">
        <v>0.47374899158695394</v>
      </c>
      <c r="R239" s="23">
        <v>152.20041474696407</v>
      </c>
      <c r="S239" s="28">
        <v>0.47374899158695394</v>
      </c>
      <c r="T239" s="23">
        <v>152.20041474696407</v>
      </c>
      <c r="U239" s="28">
        <v>0.47374899158695394</v>
      </c>
      <c r="V239" s="23">
        <v>67.644628776428476</v>
      </c>
      <c r="W239" s="28">
        <v>0.21055510737197955</v>
      </c>
      <c r="X239" s="23">
        <v>0</v>
      </c>
      <c r="Y239" s="28">
        <v>0</v>
      </c>
      <c r="Z239" s="23">
        <v>0</v>
      </c>
      <c r="AA239" s="28">
        <v>0</v>
      </c>
      <c r="AB239" s="23">
        <v>0</v>
      </c>
      <c r="AC239" s="28">
        <v>0</v>
      </c>
      <c r="AD239" s="23">
        <v>0</v>
      </c>
      <c r="AE239" s="28">
        <v>0</v>
      </c>
      <c r="AF239" s="23">
        <v>0</v>
      </c>
      <c r="AG239" s="28">
        <v>0</v>
      </c>
      <c r="AH239" s="23">
        <v>0</v>
      </c>
      <c r="AI239" s="28">
        <v>0</v>
      </c>
      <c r="AJ239" s="44" t="s">
        <v>79</v>
      </c>
      <c r="AK239" s="44" t="s">
        <v>80</v>
      </c>
      <c r="AL239" s="43" t="s">
        <v>112</v>
      </c>
      <c r="AM239" s="43" t="s">
        <v>112</v>
      </c>
      <c r="AN239" s="82">
        <v>536.90420784000003</v>
      </c>
      <c r="AP239" s="20"/>
      <c r="AQ239" s="88"/>
      <c r="AR239" s="20"/>
      <c r="AS239" s="20"/>
      <c r="AT239" s="20" t="s">
        <v>332</v>
      </c>
      <c r="AU239" s="26">
        <v>6927.2630325381269</v>
      </c>
      <c r="AV239" s="20"/>
      <c r="AW239" s="20"/>
    </row>
    <row r="240" spans="1:207" s="21" customFormat="1">
      <c r="A240" s="32" t="s">
        <v>97</v>
      </c>
      <c r="B240" s="55" t="s">
        <v>322</v>
      </c>
      <c r="C240" s="12" t="s">
        <v>69</v>
      </c>
      <c r="D240" s="14">
        <v>9761.8946880000003</v>
      </c>
      <c r="E240" s="14">
        <v>21991.698768000002</v>
      </c>
      <c r="F240" s="44" t="s">
        <v>203</v>
      </c>
      <c r="G240" s="46" t="s">
        <v>73</v>
      </c>
      <c r="H240" s="11" t="s">
        <v>170</v>
      </c>
      <c r="I240" s="56" t="s">
        <v>109</v>
      </c>
      <c r="J240" s="56"/>
      <c r="K240" s="56" t="s">
        <v>109</v>
      </c>
      <c r="L240" s="56" t="s">
        <v>109</v>
      </c>
      <c r="M240" s="56" t="s">
        <v>109</v>
      </c>
      <c r="N240" s="23">
        <v>76.100207373482036</v>
      </c>
      <c r="O240" s="28">
        <v>0.47374899158695394</v>
      </c>
      <c r="P240" s="23">
        <v>76.100207373482036</v>
      </c>
      <c r="Q240" s="28">
        <v>0.47374899158695394</v>
      </c>
      <c r="R240" s="23">
        <v>76.100207373482036</v>
      </c>
      <c r="S240" s="28">
        <v>0.47374899158695394</v>
      </c>
      <c r="T240" s="23">
        <v>76.100207373482036</v>
      </c>
      <c r="U240" s="28">
        <v>0.47374899158695394</v>
      </c>
      <c r="V240" s="23">
        <v>33.822314388214238</v>
      </c>
      <c r="W240" s="28">
        <v>0.21055510737197955</v>
      </c>
      <c r="X240" s="23">
        <v>0</v>
      </c>
      <c r="Y240" s="28">
        <v>0</v>
      </c>
      <c r="Z240" s="23">
        <v>0</v>
      </c>
      <c r="AA240" s="28">
        <v>0</v>
      </c>
      <c r="AB240" s="23">
        <v>0</v>
      </c>
      <c r="AC240" s="28">
        <v>0</v>
      </c>
      <c r="AD240" s="23">
        <v>0</v>
      </c>
      <c r="AE240" s="28">
        <v>0</v>
      </c>
      <c r="AF240" s="23">
        <v>0</v>
      </c>
      <c r="AG240" s="28">
        <v>0</v>
      </c>
      <c r="AH240" s="23">
        <v>0</v>
      </c>
      <c r="AI240" s="28">
        <v>0</v>
      </c>
      <c r="AJ240" s="44" t="s">
        <v>79</v>
      </c>
      <c r="AK240" s="44" t="s">
        <v>80</v>
      </c>
      <c r="AL240" s="43" t="s">
        <v>112</v>
      </c>
      <c r="AM240" s="43" t="s">
        <v>330</v>
      </c>
      <c r="AN240" s="82">
        <v>903.76</v>
      </c>
      <c r="AP240" s="20"/>
      <c r="AQ240" s="88"/>
      <c r="AR240" s="20"/>
      <c r="AS240" s="20"/>
      <c r="AT240" s="20" t="s">
        <v>332</v>
      </c>
      <c r="AU240" s="26">
        <v>0</v>
      </c>
      <c r="AV240" s="20"/>
      <c r="AW240" s="20"/>
    </row>
    <row r="241" spans="1:207" s="21" customFormat="1">
      <c r="A241" s="32" t="s">
        <v>97</v>
      </c>
      <c r="B241" s="55" t="s">
        <v>322</v>
      </c>
      <c r="C241" s="12" t="s">
        <v>69</v>
      </c>
      <c r="D241" s="14">
        <v>9761.8946880000003</v>
      </c>
      <c r="E241" s="14">
        <v>21991.698768000002</v>
      </c>
      <c r="F241" s="44" t="s">
        <v>203</v>
      </c>
      <c r="G241" s="46" t="s">
        <v>73</v>
      </c>
      <c r="H241" s="11" t="s">
        <v>170</v>
      </c>
      <c r="I241" s="56" t="s">
        <v>347</v>
      </c>
      <c r="J241" s="56"/>
      <c r="K241" s="19" t="s">
        <v>76</v>
      </c>
      <c r="L241" s="19" t="s">
        <v>173</v>
      </c>
      <c r="M241" s="19" t="s">
        <v>173</v>
      </c>
      <c r="N241" s="23">
        <v>1875.0994948062221</v>
      </c>
      <c r="O241" s="28">
        <v>22.182651068333396</v>
      </c>
      <c r="P241" s="23">
        <v>1875.0994948062221</v>
      </c>
      <c r="Q241" s="28">
        <v>22.182651068333396</v>
      </c>
      <c r="R241" s="23">
        <v>1875.0994948062221</v>
      </c>
      <c r="S241" s="28">
        <v>22.182651068333396</v>
      </c>
      <c r="T241" s="23">
        <v>1875.0994948062221</v>
      </c>
      <c r="U241" s="28">
        <v>22.182651068333396</v>
      </c>
      <c r="V241" s="23">
        <v>833.3775532472099</v>
      </c>
      <c r="W241" s="28">
        <v>9.8589560303703987</v>
      </c>
      <c r="X241" s="23">
        <v>0</v>
      </c>
      <c r="Y241" s="28">
        <v>0</v>
      </c>
      <c r="Z241" s="23">
        <v>0</v>
      </c>
      <c r="AA241" s="28">
        <v>0</v>
      </c>
      <c r="AB241" s="23">
        <v>0</v>
      </c>
      <c r="AC241" s="28">
        <v>0</v>
      </c>
      <c r="AD241" s="23">
        <v>0</v>
      </c>
      <c r="AE241" s="28">
        <v>0</v>
      </c>
      <c r="AF241" s="23">
        <v>0</v>
      </c>
      <c r="AG241" s="28">
        <v>0</v>
      </c>
      <c r="AH241" s="23">
        <v>0</v>
      </c>
      <c r="AI241" s="28">
        <v>0</v>
      </c>
      <c r="AJ241" s="44" t="s">
        <v>79</v>
      </c>
      <c r="AK241" s="44" t="s">
        <v>80</v>
      </c>
      <c r="AL241" s="43" t="s">
        <v>112</v>
      </c>
      <c r="AM241" s="43" t="s">
        <v>112</v>
      </c>
      <c r="AN241" s="82">
        <v>903.76</v>
      </c>
      <c r="AP241" s="20"/>
      <c r="AQ241" s="88"/>
      <c r="AR241" s="20"/>
      <c r="AS241" s="20"/>
      <c r="AT241" s="20" t="s">
        <v>332</v>
      </c>
      <c r="AU241" s="26">
        <v>543049.22352740203</v>
      </c>
      <c r="AV241" s="20"/>
      <c r="AW241" s="10"/>
      <c r="AX241" s="10"/>
    </row>
    <row r="242" spans="1:207" s="21" customFormat="1">
      <c r="A242" s="32" t="s">
        <v>97</v>
      </c>
      <c r="B242" s="55" t="s">
        <v>322</v>
      </c>
      <c r="C242" s="12" t="s">
        <v>69</v>
      </c>
      <c r="D242" s="14">
        <v>9761.8946880000003</v>
      </c>
      <c r="E242" s="14">
        <v>21991.698768000002</v>
      </c>
      <c r="F242" s="44" t="s">
        <v>203</v>
      </c>
      <c r="G242" s="46" t="s">
        <v>73</v>
      </c>
      <c r="H242" s="44" t="s">
        <v>72</v>
      </c>
      <c r="I242" s="56" t="s">
        <v>365</v>
      </c>
      <c r="J242" s="56"/>
      <c r="K242" s="19" t="s">
        <v>76</v>
      </c>
      <c r="L242" s="19" t="s">
        <v>77</v>
      </c>
      <c r="M242" s="19" t="s">
        <v>77</v>
      </c>
      <c r="N242" s="23">
        <v>1472.3855464638314</v>
      </c>
      <c r="O242" s="28">
        <v>5.6586685106219505</v>
      </c>
      <c r="P242" s="23">
        <v>1472.3855464638314</v>
      </c>
      <c r="Q242" s="28">
        <v>5.6586685106219505</v>
      </c>
      <c r="R242" s="23">
        <v>1472.3855464638314</v>
      </c>
      <c r="S242" s="28">
        <v>5.6586685106219505</v>
      </c>
      <c r="T242" s="23">
        <v>1472.3855464638314</v>
      </c>
      <c r="U242" s="28">
        <v>5.6586685106219505</v>
      </c>
      <c r="V242" s="23">
        <v>654.39357620614737</v>
      </c>
      <c r="W242" s="28">
        <v>2.5149637824986448</v>
      </c>
      <c r="X242" s="23">
        <v>0</v>
      </c>
      <c r="Y242" s="28">
        <v>0</v>
      </c>
      <c r="Z242" s="23">
        <v>0</v>
      </c>
      <c r="AA242" s="28">
        <v>0</v>
      </c>
      <c r="AB242" s="23">
        <v>0</v>
      </c>
      <c r="AC242" s="28">
        <v>0</v>
      </c>
      <c r="AD242" s="23">
        <v>0</v>
      </c>
      <c r="AE242" s="28">
        <v>0</v>
      </c>
      <c r="AF242" s="23">
        <v>0</v>
      </c>
      <c r="AG242" s="28">
        <v>0</v>
      </c>
      <c r="AH242" s="23">
        <v>0</v>
      </c>
      <c r="AI242" s="28">
        <v>0</v>
      </c>
      <c r="AJ242" s="44" t="s">
        <v>79</v>
      </c>
      <c r="AK242" s="44" t="s">
        <v>80</v>
      </c>
      <c r="AL242" s="43" t="s">
        <v>112</v>
      </c>
      <c r="AM242" s="43" t="s">
        <v>330</v>
      </c>
      <c r="AN242" s="82">
        <v>536.90420784000003</v>
      </c>
      <c r="AP242" s="12"/>
      <c r="AQ242" s="89"/>
      <c r="AR242" s="12"/>
      <c r="AS242" s="12"/>
      <c r="AT242" s="20" t="s">
        <v>332</v>
      </c>
      <c r="AU242" s="26">
        <v>156979.46664214262</v>
      </c>
      <c r="AV242" s="12"/>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row>
    <row r="243" spans="1:207" s="21" customFormat="1">
      <c r="A243" s="32" t="s">
        <v>97</v>
      </c>
      <c r="B243" s="55" t="s">
        <v>322</v>
      </c>
      <c r="C243" s="12" t="s">
        <v>69</v>
      </c>
      <c r="D243" s="14">
        <v>9761.8946880000003</v>
      </c>
      <c r="E243" s="14">
        <v>21991.698768000002</v>
      </c>
      <c r="F243" s="44" t="s">
        <v>203</v>
      </c>
      <c r="G243" s="46" t="s">
        <v>73</v>
      </c>
      <c r="H243" s="44" t="s">
        <v>72</v>
      </c>
      <c r="I243" s="56" t="s">
        <v>381</v>
      </c>
      <c r="J243" s="56"/>
      <c r="K243" s="19" t="s">
        <v>76</v>
      </c>
      <c r="L243" s="19" t="s">
        <v>77</v>
      </c>
      <c r="M243" s="19" t="s">
        <v>78</v>
      </c>
      <c r="N243" s="23">
        <v>955.26115427097648</v>
      </c>
      <c r="O243" s="28">
        <v>3.6712573184895319</v>
      </c>
      <c r="P243" s="23">
        <v>955.26115427097648</v>
      </c>
      <c r="Q243" s="28">
        <v>3.6712573184895319</v>
      </c>
      <c r="R243" s="23">
        <v>955.26115427097648</v>
      </c>
      <c r="S243" s="28">
        <v>3.6712573184895319</v>
      </c>
      <c r="T243" s="23">
        <v>955.26115427097648</v>
      </c>
      <c r="U243" s="28">
        <v>3.6712573184895319</v>
      </c>
      <c r="V243" s="23">
        <v>424.5605130093229</v>
      </c>
      <c r="W243" s="28">
        <v>1.631669919328681</v>
      </c>
      <c r="X243" s="23">
        <v>0</v>
      </c>
      <c r="Y243" s="28">
        <v>0</v>
      </c>
      <c r="Z243" s="23">
        <v>0</v>
      </c>
      <c r="AA243" s="28">
        <v>0</v>
      </c>
      <c r="AB243" s="23">
        <v>0</v>
      </c>
      <c r="AC243" s="28">
        <v>0</v>
      </c>
      <c r="AD243" s="23">
        <v>0</v>
      </c>
      <c r="AE243" s="28">
        <v>0</v>
      </c>
      <c r="AF243" s="23">
        <v>0</v>
      </c>
      <c r="AG243" s="28">
        <v>0</v>
      </c>
      <c r="AH243" s="23">
        <v>0</v>
      </c>
      <c r="AI243" s="28">
        <v>0</v>
      </c>
      <c r="AJ243" s="44" t="s">
        <v>79</v>
      </c>
      <c r="AK243" s="44" t="s">
        <v>80</v>
      </c>
      <c r="AL243" s="43" t="s">
        <v>112</v>
      </c>
      <c r="AM243" s="43" t="s">
        <v>112</v>
      </c>
      <c r="AN243" s="82">
        <v>536.90420784000003</v>
      </c>
      <c r="AP243" s="20"/>
      <c r="AQ243" s="88"/>
      <c r="AR243" s="20"/>
      <c r="AS243" s="20"/>
      <c r="AT243" s="20" t="s">
        <v>332</v>
      </c>
      <c r="AU243" s="26">
        <v>127121.92007860728</v>
      </c>
      <c r="AV243" s="20"/>
      <c r="AW243" s="12"/>
    </row>
    <row r="244" spans="1:207" s="21" customFormat="1">
      <c r="A244" s="32" t="s">
        <v>97</v>
      </c>
      <c r="B244" s="55" t="s">
        <v>322</v>
      </c>
      <c r="C244" s="12" t="s">
        <v>69</v>
      </c>
      <c r="D244" s="14">
        <v>9761.8946880000003</v>
      </c>
      <c r="E244" s="14">
        <v>21991.698768000002</v>
      </c>
      <c r="F244" s="44" t="s">
        <v>203</v>
      </c>
      <c r="G244" s="46" t="s">
        <v>73</v>
      </c>
      <c r="H244" s="11" t="s">
        <v>170</v>
      </c>
      <c r="I244" s="56" t="s">
        <v>395</v>
      </c>
      <c r="J244" s="56"/>
      <c r="K244" s="19" t="s">
        <v>76</v>
      </c>
      <c r="L244" s="19" t="s">
        <v>394</v>
      </c>
      <c r="M244" s="19" t="s">
        <v>394</v>
      </c>
      <c r="N244" s="23">
        <v>1151.8100999999999</v>
      </c>
      <c r="O244" s="28">
        <v>4.367143221543544</v>
      </c>
      <c r="P244" s="23">
        <v>1151.8100999999999</v>
      </c>
      <c r="Q244" s="28">
        <v>4.367143221543544</v>
      </c>
      <c r="R244" s="23">
        <v>1151.8100999999999</v>
      </c>
      <c r="S244" s="28">
        <v>4.367143221543544</v>
      </c>
      <c r="T244" s="23">
        <v>1151.8100999999999</v>
      </c>
      <c r="U244" s="28">
        <v>4.367143221543544</v>
      </c>
      <c r="V244" s="23">
        <v>511.91560000000004</v>
      </c>
      <c r="W244" s="28">
        <v>1.9409525429082419</v>
      </c>
      <c r="X244" s="23">
        <v>0</v>
      </c>
      <c r="Y244" s="28">
        <v>0</v>
      </c>
      <c r="Z244" s="23">
        <v>0</v>
      </c>
      <c r="AA244" s="28">
        <v>0</v>
      </c>
      <c r="AB244" s="23">
        <v>0</v>
      </c>
      <c r="AC244" s="28">
        <v>0</v>
      </c>
      <c r="AD244" s="23">
        <v>0</v>
      </c>
      <c r="AE244" s="28">
        <v>0</v>
      </c>
      <c r="AF244" s="23">
        <v>0</v>
      </c>
      <c r="AG244" s="28">
        <v>0</v>
      </c>
      <c r="AH244" s="23">
        <v>0</v>
      </c>
      <c r="AI244" s="28">
        <v>0</v>
      </c>
      <c r="AJ244" s="44" t="s">
        <v>79</v>
      </c>
      <c r="AK244" s="44" t="s">
        <v>80</v>
      </c>
      <c r="AL244" s="43" t="s">
        <v>112</v>
      </c>
      <c r="AM244" s="43" t="s">
        <v>112</v>
      </c>
      <c r="AN244" s="82">
        <v>903.76</v>
      </c>
      <c r="AP244" s="20"/>
      <c r="AQ244" s="88"/>
      <c r="AR244" s="20"/>
      <c r="AS244" s="20"/>
      <c r="AT244" s="20" t="s">
        <v>332</v>
      </c>
      <c r="AU244" s="26">
        <v>124397.41297730096</v>
      </c>
      <c r="AV244" s="20"/>
      <c r="AW244" s="20"/>
      <c r="AX244" s="10"/>
    </row>
    <row r="245" spans="1:207" s="80" customFormat="1">
      <c r="A245" s="32" t="s">
        <v>97</v>
      </c>
      <c r="B245" s="16" t="s">
        <v>464</v>
      </c>
      <c r="C245" s="12" t="s">
        <v>69</v>
      </c>
      <c r="D245" s="14">
        <v>9761.8946880000003</v>
      </c>
      <c r="E245" s="14">
        <v>21991.698768000002</v>
      </c>
      <c r="F245" s="16" t="s">
        <v>203</v>
      </c>
      <c r="G245" s="16" t="s">
        <v>73</v>
      </c>
      <c r="H245" s="16" t="s">
        <v>72</v>
      </c>
      <c r="I245" s="32" t="s">
        <v>467</v>
      </c>
      <c r="J245" s="32" t="s">
        <v>111</v>
      </c>
      <c r="K245" s="12" t="s">
        <v>76</v>
      </c>
      <c r="L245" s="12" t="s">
        <v>77</v>
      </c>
      <c r="M245" s="12" t="s">
        <v>110</v>
      </c>
      <c r="N245" s="23">
        <v>400</v>
      </c>
      <c r="O245" s="25">
        <v>4.3264503441494595</v>
      </c>
      <c r="P245" s="23">
        <v>1100</v>
      </c>
      <c r="Q245" s="25">
        <v>11.897738446411013</v>
      </c>
      <c r="R245" s="23">
        <v>0</v>
      </c>
      <c r="S245" s="25">
        <v>0</v>
      </c>
      <c r="T245" s="23">
        <v>0</v>
      </c>
      <c r="U245" s="28"/>
      <c r="V245" s="23">
        <v>0</v>
      </c>
      <c r="W245" s="28"/>
      <c r="X245" s="23">
        <v>0</v>
      </c>
      <c r="Y245" s="28"/>
      <c r="Z245" s="23">
        <v>0</v>
      </c>
      <c r="AA245" s="28"/>
      <c r="AB245" s="23">
        <v>0</v>
      </c>
      <c r="AC245" s="28"/>
      <c r="AD245" s="23">
        <v>0</v>
      </c>
      <c r="AE245" s="28"/>
      <c r="AF245" s="23">
        <v>0</v>
      </c>
      <c r="AG245" s="28"/>
      <c r="AH245" s="23">
        <v>0</v>
      </c>
      <c r="AI245" s="28"/>
      <c r="AJ245" s="11" t="s">
        <v>79</v>
      </c>
      <c r="AK245" s="16" t="s">
        <v>80</v>
      </c>
      <c r="AL245" s="20"/>
      <c r="AM245" s="20"/>
      <c r="AN245" s="20"/>
      <c r="AO245" s="12"/>
      <c r="AP245" s="20"/>
      <c r="AQ245" s="116"/>
      <c r="AR245" s="12"/>
      <c r="AS245" s="12"/>
      <c r="AT245" s="21"/>
      <c r="AU245" s="26">
        <v>53377.581120943956</v>
      </c>
      <c r="AV245" s="21"/>
      <c r="AW245" s="20"/>
      <c r="AX245" s="21"/>
    </row>
    <row r="246" spans="1:207" s="12" customFormat="1">
      <c r="A246" s="32" t="s">
        <v>97</v>
      </c>
      <c r="B246" s="55" t="s">
        <v>322</v>
      </c>
      <c r="C246" s="12" t="s">
        <v>69</v>
      </c>
      <c r="D246" s="14">
        <v>9761.8946880000003</v>
      </c>
      <c r="E246" s="14">
        <v>21991.698768000002</v>
      </c>
      <c r="F246" s="44" t="s">
        <v>203</v>
      </c>
      <c r="G246" s="46" t="s">
        <v>73</v>
      </c>
      <c r="H246" s="11" t="s">
        <v>170</v>
      </c>
      <c r="I246" s="56" t="s">
        <v>365</v>
      </c>
      <c r="J246" s="56"/>
      <c r="K246" s="19" t="s">
        <v>76</v>
      </c>
      <c r="L246" s="19" t="s">
        <v>77</v>
      </c>
      <c r="M246" s="19" t="s">
        <v>77</v>
      </c>
      <c r="N246" s="23">
        <v>445.13981637278636</v>
      </c>
      <c r="O246" s="28">
        <v>1.7107602473973342</v>
      </c>
      <c r="P246" s="23">
        <v>445.13981637278636</v>
      </c>
      <c r="Q246" s="28">
        <v>1.7107602473973342</v>
      </c>
      <c r="R246" s="23">
        <v>445.13981637278636</v>
      </c>
      <c r="S246" s="28">
        <v>1.7107602473973342</v>
      </c>
      <c r="T246" s="23">
        <v>445.13981637278636</v>
      </c>
      <c r="U246" s="28">
        <v>1.7107602473973342</v>
      </c>
      <c r="V246" s="23">
        <v>197.83991838790507</v>
      </c>
      <c r="W246" s="28">
        <v>0.7603378877321485</v>
      </c>
      <c r="X246" s="23">
        <v>0</v>
      </c>
      <c r="Y246" s="28">
        <v>0</v>
      </c>
      <c r="Z246" s="23">
        <v>0</v>
      </c>
      <c r="AA246" s="28">
        <v>0</v>
      </c>
      <c r="AB246" s="23">
        <v>0</v>
      </c>
      <c r="AC246" s="28">
        <v>0</v>
      </c>
      <c r="AD246" s="23">
        <v>0</v>
      </c>
      <c r="AE246" s="28">
        <v>0</v>
      </c>
      <c r="AF246" s="23">
        <v>0</v>
      </c>
      <c r="AG246" s="28">
        <v>0</v>
      </c>
      <c r="AH246" s="23">
        <v>0</v>
      </c>
      <c r="AI246" s="28">
        <v>0</v>
      </c>
      <c r="AJ246" s="44" t="s">
        <v>79</v>
      </c>
      <c r="AK246" s="44" t="s">
        <v>80</v>
      </c>
      <c r="AL246" s="43" t="s">
        <v>112</v>
      </c>
      <c r="AM246" s="43" t="s">
        <v>112</v>
      </c>
      <c r="AN246" s="82">
        <v>903.76</v>
      </c>
      <c r="AO246" s="21"/>
      <c r="AP246" s="20"/>
      <c r="AQ246" s="88"/>
      <c r="AR246" s="20"/>
      <c r="AS246" s="20"/>
      <c r="AT246" s="20" t="s">
        <v>332</v>
      </c>
      <c r="AU246" s="26">
        <v>48730.746441014977</v>
      </c>
      <c r="AV246" s="20"/>
      <c r="AW246" s="20"/>
      <c r="AX246" s="10"/>
    </row>
    <row r="247" spans="1:207" s="20" customFormat="1">
      <c r="A247" s="32" t="s">
        <v>97</v>
      </c>
      <c r="B247" s="170" t="s">
        <v>551</v>
      </c>
      <c r="C247" s="12" t="s">
        <v>69</v>
      </c>
      <c r="D247" s="14">
        <v>9761.8946880000003</v>
      </c>
      <c r="E247" s="14">
        <v>21991.698768000002</v>
      </c>
      <c r="F247" s="44" t="s">
        <v>203</v>
      </c>
      <c r="G247" s="46" t="s">
        <v>73</v>
      </c>
      <c r="H247" s="11" t="s">
        <v>170</v>
      </c>
      <c r="I247" s="172" t="s">
        <v>176</v>
      </c>
      <c r="J247" s="173"/>
      <c r="K247" s="19" t="s">
        <v>76</v>
      </c>
      <c r="L247" s="19" t="s">
        <v>173</v>
      </c>
      <c r="M247" s="19" t="s">
        <v>179</v>
      </c>
      <c r="N247" s="23">
        <v>500</v>
      </c>
      <c r="O247" s="102"/>
      <c r="P247" s="23">
        <v>0</v>
      </c>
      <c r="Q247" s="175"/>
      <c r="R247" s="23">
        <v>0</v>
      </c>
      <c r="S247" s="176"/>
      <c r="T247" s="23">
        <v>0</v>
      </c>
      <c r="U247" s="176"/>
      <c r="V247" s="23">
        <v>0</v>
      </c>
      <c r="W247" s="176"/>
      <c r="X247" s="23">
        <v>0</v>
      </c>
      <c r="Y247" s="176"/>
      <c r="Z247" s="23">
        <v>0</v>
      </c>
      <c r="AA247" s="176"/>
      <c r="AB247" s="23">
        <v>0</v>
      </c>
      <c r="AC247" s="176"/>
      <c r="AD247" s="23">
        <v>0</v>
      </c>
      <c r="AE247" s="176"/>
      <c r="AF247" s="23">
        <v>0</v>
      </c>
      <c r="AG247" s="176"/>
      <c r="AH247" s="23">
        <v>0</v>
      </c>
      <c r="AI247" s="176"/>
      <c r="AJ247" s="170" t="s">
        <v>555</v>
      </c>
      <c r="AK247" s="170" t="s">
        <v>556</v>
      </c>
      <c r="AL247" s="178"/>
      <c r="AM247" s="52"/>
      <c r="AN247" s="52"/>
      <c r="AO247" s="52"/>
      <c r="AP247" s="52"/>
      <c r="AQ247" s="179"/>
      <c r="AR247" s="52"/>
      <c r="AS247" s="52"/>
      <c r="AT247" s="12" t="s">
        <v>557</v>
      </c>
      <c r="AU247" s="26">
        <v>0</v>
      </c>
      <c r="AV247" s="52"/>
      <c r="AW247" s="10"/>
      <c r="AX247" s="10"/>
    </row>
    <row r="248" spans="1:207" s="78" customFormat="1">
      <c r="A248" s="32" t="s">
        <v>97</v>
      </c>
      <c r="B248" s="170" t="s">
        <v>551</v>
      </c>
      <c r="C248" s="12" t="s">
        <v>69</v>
      </c>
      <c r="D248" s="14">
        <v>9761.8946880000003</v>
      </c>
      <c r="E248" s="14">
        <v>21991.698768000002</v>
      </c>
      <c r="F248" s="44" t="s">
        <v>203</v>
      </c>
      <c r="G248" s="46" t="s">
        <v>73</v>
      </c>
      <c r="H248" s="16" t="s">
        <v>196</v>
      </c>
      <c r="I248" s="19" t="s">
        <v>559</v>
      </c>
      <c r="J248" s="173"/>
      <c r="K248" s="19" t="s">
        <v>76</v>
      </c>
      <c r="L248" s="19" t="s">
        <v>173</v>
      </c>
      <c r="M248" s="19" t="s">
        <v>199</v>
      </c>
      <c r="N248" s="23">
        <v>500</v>
      </c>
      <c r="O248" s="102"/>
      <c r="P248" s="23">
        <v>0</v>
      </c>
      <c r="Q248" s="175"/>
      <c r="R248" s="23">
        <v>0</v>
      </c>
      <c r="S248" s="176"/>
      <c r="T248" s="23">
        <v>0</v>
      </c>
      <c r="U248" s="176"/>
      <c r="V248" s="23">
        <v>0</v>
      </c>
      <c r="W248" s="176"/>
      <c r="X248" s="23">
        <v>0</v>
      </c>
      <c r="Y248" s="176"/>
      <c r="Z248" s="23">
        <v>0</v>
      </c>
      <c r="AA248" s="176"/>
      <c r="AB248" s="23">
        <v>0</v>
      </c>
      <c r="AC248" s="176"/>
      <c r="AD248" s="23">
        <v>0</v>
      </c>
      <c r="AE248" s="176"/>
      <c r="AF248" s="23">
        <v>0</v>
      </c>
      <c r="AG248" s="176"/>
      <c r="AH248" s="23">
        <v>0</v>
      </c>
      <c r="AI248" s="176"/>
      <c r="AJ248" s="170" t="s">
        <v>555</v>
      </c>
      <c r="AK248" s="170" t="s">
        <v>556</v>
      </c>
      <c r="AL248" s="178"/>
      <c r="AM248" s="52"/>
      <c r="AN248" s="52"/>
      <c r="AO248" s="52"/>
      <c r="AP248" s="52"/>
      <c r="AQ248" s="179"/>
      <c r="AR248" s="52"/>
      <c r="AS248" s="52"/>
      <c r="AT248" s="12" t="s">
        <v>560</v>
      </c>
      <c r="AU248" s="26">
        <v>0</v>
      </c>
      <c r="AV248" s="52"/>
      <c r="AW248" s="20"/>
      <c r="AX248" s="21"/>
    </row>
    <row r="249" spans="1:207" s="78" customFormat="1">
      <c r="A249" s="32" t="s">
        <v>97</v>
      </c>
      <c r="B249" s="11" t="s">
        <v>488</v>
      </c>
      <c r="C249" s="12" t="s">
        <v>69</v>
      </c>
      <c r="D249" s="14">
        <v>9761.8946880000003</v>
      </c>
      <c r="E249" s="14">
        <v>21991.698768000002</v>
      </c>
      <c r="F249" s="11" t="s">
        <v>71</v>
      </c>
      <c r="G249" s="16" t="s">
        <v>516</v>
      </c>
      <c r="H249" s="16"/>
      <c r="I249" s="12" t="s">
        <v>517</v>
      </c>
      <c r="J249" s="12"/>
      <c r="K249" s="32" t="s">
        <v>260</v>
      </c>
      <c r="L249" s="32" t="s">
        <v>260</v>
      </c>
      <c r="M249" s="32" t="s">
        <v>260</v>
      </c>
      <c r="N249" s="23">
        <v>1295</v>
      </c>
      <c r="O249" s="75">
        <v>230.1</v>
      </c>
      <c r="P249" s="23">
        <v>0</v>
      </c>
      <c r="Q249" s="120">
        <v>0</v>
      </c>
      <c r="R249" s="23">
        <v>0</v>
      </c>
      <c r="S249" s="120">
        <v>0</v>
      </c>
      <c r="T249" s="23">
        <v>0</v>
      </c>
      <c r="U249" s="120">
        <v>0</v>
      </c>
      <c r="V249" s="23">
        <v>0</v>
      </c>
      <c r="W249" s="120"/>
      <c r="X249" s="23">
        <v>0</v>
      </c>
      <c r="Y249" s="120"/>
      <c r="Z249" s="23">
        <v>0</v>
      </c>
      <c r="AA249" s="120"/>
      <c r="AB249" s="23">
        <v>0</v>
      </c>
      <c r="AC249" s="120"/>
      <c r="AD249" s="23">
        <v>0</v>
      </c>
      <c r="AE249" s="120"/>
      <c r="AF249" s="23">
        <v>0</v>
      </c>
      <c r="AG249" s="120"/>
      <c r="AH249" s="23">
        <v>0</v>
      </c>
      <c r="AI249" s="120"/>
      <c r="AJ249" s="138" t="s">
        <v>261</v>
      </c>
      <c r="AK249" s="11" t="s">
        <v>80</v>
      </c>
      <c r="AL249" s="11" t="s">
        <v>491</v>
      </c>
      <c r="AM249" s="10"/>
      <c r="AN249" s="10"/>
      <c r="AO249" s="124"/>
      <c r="AP249" s="124"/>
      <c r="AQ249" s="123"/>
      <c r="AR249" s="124"/>
      <c r="AS249" s="124"/>
      <c r="AT249" s="10"/>
      <c r="AU249" s="133"/>
      <c r="AV249" s="20" t="s">
        <v>263</v>
      </c>
      <c r="AW249" s="10"/>
      <c r="AX249" s="21"/>
    </row>
    <row r="250" spans="1:207" s="10" customFormat="1">
      <c r="A250" s="32" t="s">
        <v>97</v>
      </c>
      <c r="B250" s="11" t="s">
        <v>488</v>
      </c>
      <c r="C250" s="12" t="s">
        <v>69</v>
      </c>
      <c r="D250" s="14">
        <v>9761.8946880000003</v>
      </c>
      <c r="E250" s="14">
        <v>21991.698768000002</v>
      </c>
      <c r="F250" s="11" t="s">
        <v>71</v>
      </c>
      <c r="G250" s="46" t="s">
        <v>518</v>
      </c>
      <c r="H250" s="44" t="s">
        <v>519</v>
      </c>
      <c r="I250" s="21" t="s">
        <v>520</v>
      </c>
      <c r="J250" s="21"/>
      <c r="K250" s="53" t="s">
        <v>521</v>
      </c>
      <c r="L250" s="53" t="s">
        <v>521</v>
      </c>
      <c r="M250" s="53" t="s">
        <v>521</v>
      </c>
      <c r="N250" s="23">
        <v>0</v>
      </c>
      <c r="O250" s="120">
        <v>0</v>
      </c>
      <c r="P250" s="23">
        <v>4462.1779999999999</v>
      </c>
      <c r="Q250" s="120">
        <v>187.6414</v>
      </c>
      <c r="R250" s="23">
        <v>4462.1779999999999</v>
      </c>
      <c r="S250" s="120">
        <v>187.6414</v>
      </c>
      <c r="T250" s="23">
        <v>4462.1779999999999</v>
      </c>
      <c r="U250" s="120">
        <v>187.6414</v>
      </c>
      <c r="V250" s="39">
        <v>1385.3145554548862</v>
      </c>
      <c r="W250" s="120"/>
      <c r="X250" s="23">
        <v>0</v>
      </c>
      <c r="Y250" s="120"/>
      <c r="Z250" s="23">
        <v>0</v>
      </c>
      <c r="AA250" s="120"/>
      <c r="AB250" s="23">
        <v>0</v>
      </c>
      <c r="AC250" s="120"/>
      <c r="AD250" s="23">
        <v>0</v>
      </c>
      <c r="AE250" s="120"/>
      <c r="AF250" s="23">
        <v>0</v>
      </c>
      <c r="AG250" s="120"/>
      <c r="AH250" s="23">
        <v>0</v>
      </c>
      <c r="AI250" s="120"/>
      <c r="AJ250" s="138" t="s">
        <v>79</v>
      </c>
      <c r="AK250" s="11" t="s">
        <v>80</v>
      </c>
      <c r="AL250" s="11" t="s">
        <v>491</v>
      </c>
      <c r="AM250" s="18" t="s">
        <v>498</v>
      </c>
      <c r="AN250" s="18"/>
      <c r="AO250" s="124"/>
      <c r="AP250" s="124"/>
      <c r="AQ250" s="123"/>
      <c r="AR250" s="124"/>
      <c r="AS250" s="124"/>
      <c r="AT250" s="18" t="s">
        <v>529</v>
      </c>
      <c r="AU250" s="26">
        <v>3592479.8945454499</v>
      </c>
      <c r="AV250" s="10" t="s">
        <v>524</v>
      </c>
      <c r="AW250" s="21"/>
      <c r="AX250" s="21"/>
    </row>
    <row r="251" spans="1:207" s="10" customFormat="1">
      <c r="A251" s="32" t="s">
        <v>97</v>
      </c>
      <c r="B251" s="44" t="s">
        <v>530</v>
      </c>
      <c r="C251" s="12" t="s">
        <v>69</v>
      </c>
      <c r="D251" s="14">
        <v>9761.8946880000003</v>
      </c>
      <c r="E251" s="14">
        <v>21991.698768000002</v>
      </c>
      <c r="F251" s="44" t="s">
        <v>71</v>
      </c>
      <c r="G251" s="46" t="s">
        <v>518</v>
      </c>
      <c r="H251" s="44" t="s">
        <v>519</v>
      </c>
      <c r="I251" s="56" t="s">
        <v>532</v>
      </c>
      <c r="J251" s="144" t="s">
        <v>533</v>
      </c>
      <c r="K251" s="53" t="s">
        <v>521</v>
      </c>
      <c r="L251" s="53" t="s">
        <v>521</v>
      </c>
      <c r="M251" s="53" t="s">
        <v>521</v>
      </c>
      <c r="N251" s="23">
        <v>0</v>
      </c>
      <c r="O251" s="28"/>
      <c r="P251" s="23">
        <v>200</v>
      </c>
      <c r="Q251" s="28"/>
      <c r="R251" s="23">
        <v>200</v>
      </c>
      <c r="S251" s="28"/>
      <c r="T251" s="23">
        <v>200</v>
      </c>
      <c r="U251" s="28"/>
      <c r="V251" s="39">
        <v>62.091407176266216</v>
      </c>
      <c r="W251" s="28"/>
      <c r="X251" s="23">
        <v>0</v>
      </c>
      <c r="Y251" s="28"/>
      <c r="Z251" s="23">
        <v>0</v>
      </c>
      <c r="AA251" s="28"/>
      <c r="AB251" s="23">
        <v>0</v>
      </c>
      <c r="AC251" s="28"/>
      <c r="AD251" s="23">
        <v>0</v>
      </c>
      <c r="AE251" s="28"/>
      <c r="AF251" s="23">
        <v>0</v>
      </c>
      <c r="AG251" s="28"/>
      <c r="AH251" s="23">
        <v>0</v>
      </c>
      <c r="AI251" s="28"/>
      <c r="AJ251" s="44" t="s">
        <v>79</v>
      </c>
      <c r="AK251" s="44" t="s">
        <v>80</v>
      </c>
      <c r="AL251" s="145"/>
      <c r="AM251" s="145"/>
      <c r="AN251" s="146"/>
      <c r="AQ251" s="88"/>
      <c r="AT251" s="148" t="s">
        <v>534</v>
      </c>
      <c r="AU251" s="26">
        <v>0</v>
      </c>
      <c r="AV251" s="10" t="s">
        <v>524</v>
      </c>
      <c r="AW251" s="21"/>
      <c r="AX251" s="21"/>
    </row>
    <row r="252" spans="1:207" s="20" customFormat="1">
      <c r="A252" s="32" t="s">
        <v>97</v>
      </c>
      <c r="B252" s="44" t="s">
        <v>530</v>
      </c>
      <c r="C252" s="12" t="s">
        <v>69</v>
      </c>
      <c r="D252" s="14">
        <v>9761.8946880000003</v>
      </c>
      <c r="E252" s="14">
        <v>21991.698768000002</v>
      </c>
      <c r="F252" s="44" t="s">
        <v>71</v>
      </c>
      <c r="G252" s="46" t="s">
        <v>73</v>
      </c>
      <c r="H252" s="11" t="s">
        <v>170</v>
      </c>
      <c r="I252" s="56" t="s">
        <v>591</v>
      </c>
      <c r="J252" s="144" t="s">
        <v>625</v>
      </c>
      <c r="K252" s="56" t="s">
        <v>109</v>
      </c>
      <c r="L252" s="56" t="s">
        <v>109</v>
      </c>
      <c r="M252" s="56" t="s">
        <v>109</v>
      </c>
      <c r="N252" s="23">
        <v>500</v>
      </c>
      <c r="O252" s="28"/>
      <c r="P252" s="23">
        <v>0</v>
      </c>
      <c r="Q252" s="28"/>
      <c r="R252" s="23">
        <v>500</v>
      </c>
      <c r="S252" s="28"/>
      <c r="T252" s="23">
        <v>0</v>
      </c>
      <c r="U252" s="28"/>
      <c r="V252" s="23">
        <v>500</v>
      </c>
      <c r="W252" s="28"/>
      <c r="X252" s="23">
        <v>0</v>
      </c>
      <c r="Y252" s="28"/>
      <c r="Z252" s="23">
        <v>0</v>
      </c>
      <c r="AA252" s="28"/>
      <c r="AB252" s="23">
        <v>0</v>
      </c>
      <c r="AC252" s="28"/>
      <c r="AD252" s="23">
        <v>0</v>
      </c>
      <c r="AE252" s="28"/>
      <c r="AF252" s="23">
        <v>0</v>
      </c>
      <c r="AG252" s="28"/>
      <c r="AH252" s="23">
        <v>0</v>
      </c>
      <c r="AI252" s="28"/>
      <c r="AJ252" s="44" t="s">
        <v>79</v>
      </c>
      <c r="AK252" s="44" t="s">
        <v>80</v>
      </c>
      <c r="AL252" s="145"/>
      <c r="AM252" s="145"/>
      <c r="AN252" s="146"/>
      <c r="AO252" s="10"/>
      <c r="AP252" s="10"/>
      <c r="AQ252" s="88"/>
      <c r="AR252" s="10"/>
      <c r="AS252" s="10"/>
      <c r="AT252" s="145"/>
      <c r="AU252" s="26">
        <v>0</v>
      </c>
      <c r="AV252" s="10"/>
      <c r="AX252" s="21"/>
    </row>
    <row r="253" spans="1:207" s="20" customFormat="1">
      <c r="A253" s="32" t="s">
        <v>97</v>
      </c>
      <c r="B253" s="11" t="s">
        <v>68</v>
      </c>
      <c r="C253" s="12" t="s">
        <v>69</v>
      </c>
      <c r="D253" s="14">
        <v>9761.8946880000003</v>
      </c>
      <c r="E253" s="14">
        <v>21991.698768000002</v>
      </c>
      <c r="F253" s="11" t="s">
        <v>71</v>
      </c>
      <c r="G253" s="16" t="s">
        <v>73</v>
      </c>
      <c r="H253" s="16" t="s">
        <v>72</v>
      </c>
      <c r="I253" s="17" t="s">
        <v>96</v>
      </c>
      <c r="J253" s="17" t="s">
        <v>98</v>
      </c>
      <c r="K253" s="12" t="s">
        <v>76</v>
      </c>
      <c r="L253" s="12" t="s">
        <v>77</v>
      </c>
      <c r="M253" s="12" t="s">
        <v>88</v>
      </c>
      <c r="N253" s="23">
        <v>0</v>
      </c>
      <c r="O253" s="25"/>
      <c r="P253" s="23">
        <v>1075</v>
      </c>
      <c r="Q253" s="25">
        <v>4.2</v>
      </c>
      <c r="R253" s="23">
        <v>0</v>
      </c>
      <c r="S253" s="25"/>
      <c r="T253" s="23">
        <v>0</v>
      </c>
      <c r="U253" s="25"/>
      <c r="V253" s="23">
        <v>0</v>
      </c>
      <c r="W253" s="26"/>
      <c r="X253" s="23">
        <v>0</v>
      </c>
      <c r="Y253" s="26"/>
      <c r="Z253" s="23">
        <v>0</v>
      </c>
      <c r="AA253" s="26"/>
      <c r="AB253" s="23">
        <v>0</v>
      </c>
      <c r="AC253" s="26"/>
      <c r="AD253" s="23">
        <v>0</v>
      </c>
      <c r="AE253" s="26"/>
      <c r="AF253" s="23">
        <v>0</v>
      </c>
      <c r="AG253" s="26"/>
      <c r="AH253" s="23">
        <v>0</v>
      </c>
      <c r="AI253" s="26"/>
      <c r="AJ253" s="29" t="s">
        <v>79</v>
      </c>
      <c r="AK253" s="11" t="s">
        <v>80</v>
      </c>
      <c r="AL253" s="18"/>
      <c r="AM253" s="21"/>
      <c r="AN253" s="21"/>
      <c r="AO253" s="21" t="s">
        <v>82</v>
      </c>
      <c r="AP253" s="21"/>
      <c r="AQ253" s="30">
        <v>0</v>
      </c>
      <c r="AR253" s="31"/>
      <c r="AS253" s="23"/>
      <c r="AT253" s="21" t="s">
        <v>99</v>
      </c>
      <c r="AU253" s="26">
        <v>0</v>
      </c>
      <c r="AV253" s="21"/>
      <c r="AW253" s="21"/>
      <c r="AX253" s="10"/>
    </row>
    <row r="254" spans="1:207" s="10" customFormat="1">
      <c r="A254" s="32" t="s">
        <v>97</v>
      </c>
      <c r="B254" s="44" t="s">
        <v>530</v>
      </c>
      <c r="C254" s="12" t="s">
        <v>69</v>
      </c>
      <c r="D254" s="14">
        <v>9761.8946880000003</v>
      </c>
      <c r="E254" s="14">
        <v>21991.698768000002</v>
      </c>
      <c r="F254" s="44" t="s">
        <v>209</v>
      </c>
      <c r="G254" s="46" t="s">
        <v>518</v>
      </c>
      <c r="H254" s="44" t="s">
        <v>519</v>
      </c>
      <c r="I254" s="56" t="s">
        <v>539</v>
      </c>
      <c r="J254" s="144" t="s">
        <v>540</v>
      </c>
      <c r="K254" s="53" t="s">
        <v>536</v>
      </c>
      <c r="L254" s="53" t="s">
        <v>537</v>
      </c>
      <c r="M254" s="53" t="s">
        <v>537</v>
      </c>
      <c r="N254" s="23">
        <v>56.5</v>
      </c>
      <c r="O254" s="85"/>
      <c r="P254" s="23">
        <v>0</v>
      </c>
      <c r="Q254" s="85"/>
      <c r="R254" s="23">
        <v>0</v>
      </c>
      <c r="S254" s="85"/>
      <c r="T254" s="23">
        <v>0</v>
      </c>
      <c r="U254" s="85"/>
      <c r="V254" s="23">
        <v>0</v>
      </c>
      <c r="W254" s="85"/>
      <c r="X254" s="23">
        <v>0</v>
      </c>
      <c r="Y254" s="85"/>
      <c r="Z254" s="23">
        <v>0</v>
      </c>
      <c r="AA254" s="85"/>
      <c r="AB254" s="23">
        <v>0</v>
      </c>
      <c r="AC254" s="85"/>
      <c r="AD254" s="23">
        <v>0</v>
      </c>
      <c r="AE254" s="85"/>
      <c r="AF254" s="23">
        <v>0</v>
      </c>
      <c r="AG254" s="85"/>
      <c r="AH254" s="23">
        <v>0</v>
      </c>
      <c r="AI254" s="85"/>
      <c r="AJ254" s="46" t="s">
        <v>79</v>
      </c>
      <c r="AK254" s="46" t="s">
        <v>80</v>
      </c>
      <c r="AL254" s="46"/>
      <c r="AM254" s="46"/>
      <c r="AN254" s="46"/>
      <c r="AQ254" s="88"/>
      <c r="AT254" s="32" t="s">
        <v>534</v>
      </c>
      <c r="AU254" s="151"/>
      <c r="AW254" s="21"/>
      <c r="AX254" s="21"/>
    </row>
    <row r="255" spans="1:207" s="10" customFormat="1">
      <c r="A255" s="32" t="s">
        <v>97</v>
      </c>
      <c r="B255" s="11" t="s">
        <v>488</v>
      </c>
      <c r="C255" s="12" t="s">
        <v>69</v>
      </c>
      <c r="D255" s="14">
        <v>9761.8946880000003</v>
      </c>
      <c r="E255" s="14">
        <v>21991.698768000002</v>
      </c>
      <c r="F255" s="11" t="s">
        <v>209</v>
      </c>
      <c r="G255" s="46" t="s">
        <v>518</v>
      </c>
      <c r="H255" s="44" t="s">
        <v>519</v>
      </c>
      <c r="I255" s="12" t="s">
        <v>541</v>
      </c>
      <c r="J255" s="12"/>
      <c r="K255" s="53" t="s">
        <v>536</v>
      </c>
      <c r="L255" s="53" t="s">
        <v>537</v>
      </c>
      <c r="M255" s="53" t="s">
        <v>537</v>
      </c>
      <c r="N255" s="23">
        <v>0</v>
      </c>
      <c r="O255" s="120">
        <v>0</v>
      </c>
      <c r="P255" s="23">
        <v>215</v>
      </c>
      <c r="Q255" s="120">
        <v>0</v>
      </c>
      <c r="R255" s="23">
        <v>0</v>
      </c>
      <c r="S255" s="120">
        <v>0</v>
      </c>
      <c r="T255" s="23">
        <v>0</v>
      </c>
      <c r="U255" s="120"/>
      <c r="V255" s="23">
        <v>0</v>
      </c>
      <c r="W255" s="120"/>
      <c r="X255" s="23">
        <v>0</v>
      </c>
      <c r="Y255" s="120"/>
      <c r="Z255" s="23">
        <v>0</v>
      </c>
      <c r="AA255" s="120"/>
      <c r="AB255" s="23">
        <v>0</v>
      </c>
      <c r="AC255" s="120"/>
      <c r="AD255" s="23">
        <v>0</v>
      </c>
      <c r="AE255" s="120"/>
      <c r="AF255" s="23">
        <v>0</v>
      </c>
      <c r="AG255" s="120"/>
      <c r="AH255" s="23">
        <v>0</v>
      </c>
      <c r="AI255" s="120"/>
      <c r="AJ255" s="138" t="s">
        <v>79</v>
      </c>
      <c r="AK255" s="11" t="s">
        <v>207</v>
      </c>
      <c r="AL255" s="11" t="s">
        <v>491</v>
      </c>
      <c r="AO255" s="124"/>
      <c r="AP255" s="124"/>
      <c r="AQ255" s="123"/>
      <c r="AR255" s="124"/>
      <c r="AS255" s="124"/>
      <c r="AU255" s="133"/>
      <c r="AW255" s="21"/>
      <c r="AX255" s="21"/>
    </row>
    <row r="256" spans="1:207" s="10" customFormat="1">
      <c r="A256" s="32" t="s">
        <v>97</v>
      </c>
      <c r="B256" s="16" t="s">
        <v>464</v>
      </c>
      <c r="C256" s="12" t="s">
        <v>69</v>
      </c>
      <c r="D256" s="14">
        <v>9761.8946880000003</v>
      </c>
      <c r="E256" s="14">
        <v>21991.698768000002</v>
      </c>
      <c r="F256" s="16" t="s">
        <v>254</v>
      </c>
      <c r="G256" s="16" t="s">
        <v>73</v>
      </c>
      <c r="H256" s="16" t="s">
        <v>72</v>
      </c>
      <c r="I256" s="32" t="s">
        <v>480</v>
      </c>
      <c r="J256" s="32"/>
      <c r="K256" s="18" t="s">
        <v>454</v>
      </c>
      <c r="L256" s="18" t="s">
        <v>454</v>
      </c>
      <c r="M256" s="18" t="s">
        <v>454</v>
      </c>
      <c r="N256" s="23">
        <v>250</v>
      </c>
      <c r="O256" s="25">
        <v>2.7040314650934123</v>
      </c>
      <c r="P256" s="23">
        <v>500</v>
      </c>
      <c r="Q256" s="25">
        <v>5.4080629301868246</v>
      </c>
      <c r="R256" s="23">
        <v>50</v>
      </c>
      <c r="S256" s="25">
        <v>0.54080629301868244</v>
      </c>
      <c r="T256" s="23">
        <v>0</v>
      </c>
      <c r="U256" s="28"/>
      <c r="V256" s="23">
        <v>0</v>
      </c>
      <c r="W256" s="28"/>
      <c r="X256" s="23">
        <v>0</v>
      </c>
      <c r="Y256" s="28"/>
      <c r="Z256" s="23">
        <v>0</v>
      </c>
      <c r="AA256" s="28"/>
      <c r="AB256" s="23">
        <v>0</v>
      </c>
      <c r="AC256" s="28"/>
      <c r="AD256" s="23">
        <v>0</v>
      </c>
      <c r="AE256" s="28"/>
      <c r="AF256" s="23">
        <v>0</v>
      </c>
      <c r="AG256" s="28"/>
      <c r="AH256" s="23">
        <v>0</v>
      </c>
      <c r="AI256" s="28"/>
      <c r="AJ256" s="11" t="s">
        <v>79</v>
      </c>
      <c r="AK256" s="16" t="s">
        <v>80</v>
      </c>
      <c r="AL256" s="21"/>
      <c r="AM256" s="21"/>
      <c r="AN256" s="21"/>
      <c r="AO256" s="20"/>
      <c r="AP256" s="20"/>
      <c r="AQ256" s="116"/>
      <c r="AR256" s="12"/>
      <c r="AS256" s="12"/>
      <c r="AT256" s="21"/>
      <c r="AU256" s="26">
        <v>0</v>
      </c>
      <c r="AV256" s="21"/>
      <c r="AW256" s="20"/>
    </row>
    <row r="257" spans="1:50" s="10" customFormat="1">
      <c r="A257" s="43" t="s">
        <v>190</v>
      </c>
      <c r="B257" s="55" t="s">
        <v>322</v>
      </c>
      <c r="C257" s="12" t="s">
        <v>69</v>
      </c>
      <c r="D257" s="14">
        <v>4500.08</v>
      </c>
      <c r="E257" s="14">
        <v>6064.9888000000001</v>
      </c>
      <c r="F257" s="44" t="s">
        <v>298</v>
      </c>
      <c r="G257" s="44" t="s">
        <v>221</v>
      </c>
      <c r="H257" s="44"/>
      <c r="I257" s="56" t="s">
        <v>425</v>
      </c>
      <c r="J257" s="56"/>
      <c r="K257" s="32" t="s">
        <v>298</v>
      </c>
      <c r="L257" s="32" t="s">
        <v>298</v>
      </c>
      <c r="M257" s="32" t="s">
        <v>298</v>
      </c>
      <c r="N257" s="27">
        <v>291.58800000000002</v>
      </c>
      <c r="O257" s="28">
        <v>0</v>
      </c>
      <c r="P257" s="27">
        <v>0</v>
      </c>
      <c r="Q257" s="28">
        <v>0</v>
      </c>
      <c r="R257" s="27">
        <v>291.58800000000002</v>
      </c>
      <c r="S257" s="28">
        <v>0</v>
      </c>
      <c r="T257" s="27">
        <v>0</v>
      </c>
      <c r="U257" s="28">
        <v>0</v>
      </c>
      <c r="V257" s="23"/>
      <c r="W257" s="28">
        <v>0</v>
      </c>
      <c r="X257" s="23"/>
      <c r="Y257" s="28">
        <v>0</v>
      </c>
      <c r="Z257" s="23"/>
      <c r="AA257" s="28">
        <v>0</v>
      </c>
      <c r="AB257" s="23"/>
      <c r="AC257" s="28">
        <v>0</v>
      </c>
      <c r="AD257" s="23"/>
      <c r="AE257" s="28">
        <v>0</v>
      </c>
      <c r="AF257" s="23"/>
      <c r="AG257" s="28">
        <v>0</v>
      </c>
      <c r="AH257" s="23"/>
      <c r="AI257" s="28">
        <v>0</v>
      </c>
      <c r="AJ257" s="44" t="s">
        <v>79</v>
      </c>
      <c r="AK257" s="44" t="s">
        <v>207</v>
      </c>
      <c r="AL257" s="43" t="s">
        <v>112</v>
      </c>
      <c r="AM257" s="43" t="s">
        <v>112</v>
      </c>
      <c r="AN257" s="82"/>
      <c r="AO257" s="21"/>
      <c r="AP257" s="21"/>
      <c r="AQ257" s="30"/>
      <c r="AR257" s="21"/>
      <c r="AS257" s="21"/>
      <c r="AT257" s="20" t="s">
        <v>112</v>
      </c>
      <c r="AU257" s="28"/>
      <c r="AV257" s="21"/>
      <c r="AW257" s="40"/>
    </row>
    <row r="258" spans="1:50" s="10" customFormat="1">
      <c r="A258" s="43" t="s">
        <v>190</v>
      </c>
      <c r="B258" s="55" t="s">
        <v>322</v>
      </c>
      <c r="C258" s="12" t="s">
        <v>69</v>
      </c>
      <c r="D258" s="14">
        <v>4500.08</v>
      </c>
      <c r="E258" s="14">
        <v>6064.9888000000001</v>
      </c>
      <c r="F258" s="44" t="s">
        <v>203</v>
      </c>
      <c r="G258" s="46" t="s">
        <v>73</v>
      </c>
      <c r="H258" s="44" t="s">
        <v>72</v>
      </c>
      <c r="I258" s="56" t="s">
        <v>109</v>
      </c>
      <c r="J258" s="56"/>
      <c r="K258" s="56" t="s">
        <v>109</v>
      </c>
      <c r="L258" s="56" t="s">
        <v>109</v>
      </c>
      <c r="M258" s="56" t="s">
        <v>109</v>
      </c>
      <c r="N258" s="23">
        <v>483.75</v>
      </c>
      <c r="O258" s="28">
        <v>0</v>
      </c>
      <c r="P258" s="23">
        <v>0</v>
      </c>
      <c r="Q258" s="28">
        <v>0</v>
      </c>
      <c r="R258" s="23">
        <v>0</v>
      </c>
      <c r="S258" s="28">
        <v>0</v>
      </c>
      <c r="T258" s="23">
        <v>0</v>
      </c>
      <c r="U258" s="28">
        <v>0</v>
      </c>
      <c r="V258" s="23">
        <v>0</v>
      </c>
      <c r="W258" s="28">
        <v>0</v>
      </c>
      <c r="X258" s="23">
        <v>0</v>
      </c>
      <c r="Y258" s="28">
        <v>0</v>
      </c>
      <c r="Z258" s="23">
        <v>0</v>
      </c>
      <c r="AA258" s="28">
        <v>0</v>
      </c>
      <c r="AB258" s="23">
        <v>0</v>
      </c>
      <c r="AC258" s="28">
        <v>0</v>
      </c>
      <c r="AD258" s="23">
        <v>0</v>
      </c>
      <c r="AE258" s="28">
        <v>0</v>
      </c>
      <c r="AF258" s="23">
        <v>0</v>
      </c>
      <c r="AG258" s="28">
        <v>0</v>
      </c>
      <c r="AH258" s="23">
        <v>0</v>
      </c>
      <c r="AI258" s="28">
        <v>0</v>
      </c>
      <c r="AJ258" s="44" t="s">
        <v>79</v>
      </c>
      <c r="AK258" s="44" t="s">
        <v>207</v>
      </c>
      <c r="AL258" s="43" t="s">
        <v>112</v>
      </c>
      <c r="AM258" s="43" t="s">
        <v>112</v>
      </c>
      <c r="AN258" s="82">
        <v>247.50440000000003</v>
      </c>
      <c r="AO258" s="21"/>
      <c r="AP258" s="12"/>
      <c r="AQ258" s="89"/>
      <c r="AR258" s="12"/>
      <c r="AS258" s="12"/>
      <c r="AT258" s="20" t="s">
        <v>332</v>
      </c>
      <c r="AU258" s="26">
        <v>0</v>
      </c>
      <c r="AV258" s="12"/>
    </row>
    <row r="259" spans="1:50" s="10" customFormat="1">
      <c r="A259" s="43" t="s">
        <v>190</v>
      </c>
      <c r="B259" s="55" t="s">
        <v>322</v>
      </c>
      <c r="C259" s="12" t="s">
        <v>69</v>
      </c>
      <c r="D259" s="14">
        <v>4500.08</v>
      </c>
      <c r="E259" s="14">
        <v>6064.9888000000001</v>
      </c>
      <c r="F259" s="44" t="s">
        <v>203</v>
      </c>
      <c r="G259" s="46" t="s">
        <v>73</v>
      </c>
      <c r="H259" s="11" t="s">
        <v>170</v>
      </c>
      <c r="I259" s="56" t="s">
        <v>365</v>
      </c>
      <c r="J259" s="56"/>
      <c r="K259" s="19" t="s">
        <v>76</v>
      </c>
      <c r="L259" s="19" t="s">
        <v>77</v>
      </c>
      <c r="M259" s="19" t="s">
        <v>77</v>
      </c>
      <c r="N259" s="23">
        <v>1051.01895375</v>
      </c>
      <c r="O259" s="28">
        <v>20.451789493990553</v>
      </c>
      <c r="P259" s="23">
        <v>0</v>
      </c>
      <c r="Q259" s="28">
        <v>0</v>
      </c>
      <c r="R259" s="23">
        <v>1051.01895375</v>
      </c>
      <c r="S259" s="28">
        <v>20.451789493990553</v>
      </c>
      <c r="T259" s="23">
        <v>0</v>
      </c>
      <c r="U259" s="28">
        <v>0</v>
      </c>
      <c r="V259" s="23">
        <v>233.55976750000002</v>
      </c>
      <c r="W259" s="28">
        <v>4.5448421097756784</v>
      </c>
      <c r="X259" s="23">
        <v>0</v>
      </c>
      <c r="Y259" s="28">
        <v>0</v>
      </c>
      <c r="Z259" s="23">
        <v>0</v>
      </c>
      <c r="AA259" s="28">
        <v>0</v>
      </c>
      <c r="AB259" s="23">
        <v>0</v>
      </c>
      <c r="AC259" s="28">
        <v>0</v>
      </c>
      <c r="AD259" s="23">
        <v>0</v>
      </c>
      <c r="AE259" s="28">
        <v>0</v>
      </c>
      <c r="AF259" s="23">
        <v>0</v>
      </c>
      <c r="AG259" s="28">
        <v>0</v>
      </c>
      <c r="AH259" s="23">
        <v>0</v>
      </c>
      <c r="AI259" s="28">
        <v>0</v>
      </c>
      <c r="AJ259" s="44" t="s">
        <v>79</v>
      </c>
      <c r="AK259" s="44" t="s">
        <v>80</v>
      </c>
      <c r="AL259" s="43" t="s">
        <v>112</v>
      </c>
      <c r="AM259" s="43" t="s">
        <v>112</v>
      </c>
      <c r="AN259" s="82">
        <v>135.67840000000001</v>
      </c>
      <c r="AO259" s="21"/>
      <c r="AP259" s="12"/>
      <c r="AQ259" s="89"/>
      <c r="AR259" s="12"/>
      <c r="AS259" s="12"/>
      <c r="AT259" s="20" t="s">
        <v>332</v>
      </c>
      <c r="AU259" s="26">
        <v>205840.03082638572</v>
      </c>
      <c r="AV259" s="12"/>
      <c r="AW259" s="20"/>
      <c r="AX259" s="21"/>
    </row>
    <row r="260" spans="1:50" s="21" customFormat="1">
      <c r="A260" s="43" t="s">
        <v>190</v>
      </c>
      <c r="B260" s="55" t="s">
        <v>322</v>
      </c>
      <c r="C260" s="12" t="s">
        <v>69</v>
      </c>
      <c r="D260" s="14">
        <v>4500.08</v>
      </c>
      <c r="E260" s="14">
        <v>6064.9888000000001</v>
      </c>
      <c r="F260" s="44" t="s">
        <v>203</v>
      </c>
      <c r="G260" s="46" t="s">
        <v>73</v>
      </c>
      <c r="H260" s="44" t="s">
        <v>72</v>
      </c>
      <c r="I260" s="56" t="s">
        <v>385</v>
      </c>
      <c r="J260" s="56"/>
      <c r="K260" s="19" t="s">
        <v>76</v>
      </c>
      <c r="L260" s="19" t="s">
        <v>77</v>
      </c>
      <c r="M260" s="19" t="s">
        <v>78</v>
      </c>
      <c r="N260" s="23">
        <v>2179.51288875</v>
      </c>
      <c r="O260" s="28">
        <v>14.529763589321838</v>
      </c>
      <c r="P260" s="23">
        <v>0</v>
      </c>
      <c r="Q260" s="28">
        <v>0</v>
      </c>
      <c r="R260" s="23">
        <v>2179.51288875</v>
      </c>
      <c r="S260" s="28">
        <v>14.529763589321838</v>
      </c>
      <c r="T260" s="23">
        <v>0</v>
      </c>
      <c r="U260" s="28">
        <v>0</v>
      </c>
      <c r="V260" s="23">
        <v>484.33619750000003</v>
      </c>
      <c r="W260" s="28">
        <v>3.228836353182631</v>
      </c>
      <c r="X260" s="23">
        <v>0</v>
      </c>
      <c r="Y260" s="28">
        <v>0</v>
      </c>
      <c r="Z260" s="23">
        <v>0</v>
      </c>
      <c r="AA260" s="28">
        <v>0</v>
      </c>
      <c r="AB260" s="23">
        <v>0</v>
      </c>
      <c r="AC260" s="28">
        <v>0</v>
      </c>
      <c r="AD260" s="23">
        <v>0</v>
      </c>
      <c r="AE260" s="28">
        <v>0</v>
      </c>
      <c r="AF260" s="23">
        <v>0</v>
      </c>
      <c r="AG260" s="28">
        <v>0</v>
      </c>
      <c r="AH260" s="23">
        <v>0</v>
      </c>
      <c r="AI260" s="28">
        <v>0</v>
      </c>
      <c r="AJ260" s="44" t="s">
        <v>79</v>
      </c>
      <c r="AK260" s="44" t="s">
        <v>80</v>
      </c>
      <c r="AL260" s="43" t="s">
        <v>112</v>
      </c>
      <c r="AM260" s="43" t="s">
        <v>112</v>
      </c>
      <c r="AN260" s="82">
        <v>247.50440000000003</v>
      </c>
      <c r="AP260" s="12"/>
      <c r="AQ260" s="89"/>
      <c r="AR260" s="12"/>
      <c r="AS260" s="12"/>
      <c r="AT260" s="20" t="s">
        <v>332</v>
      </c>
      <c r="AU260" s="26">
        <v>168603.96375164576</v>
      </c>
      <c r="AV260" s="12"/>
      <c r="AW260" s="12"/>
    </row>
    <row r="261" spans="1:50" s="21" customFormat="1">
      <c r="A261" s="43" t="s">
        <v>190</v>
      </c>
      <c r="B261" s="55" t="s">
        <v>322</v>
      </c>
      <c r="C261" s="12" t="s">
        <v>69</v>
      </c>
      <c r="D261" s="14">
        <v>4500.08</v>
      </c>
      <c r="E261" s="14">
        <v>6064.9888000000001</v>
      </c>
      <c r="F261" s="44" t="s">
        <v>203</v>
      </c>
      <c r="G261" s="46" t="s">
        <v>73</v>
      </c>
      <c r="H261" s="44" t="s">
        <v>72</v>
      </c>
      <c r="I261" s="56" t="s">
        <v>365</v>
      </c>
      <c r="J261" s="56"/>
      <c r="K261" s="19" t="s">
        <v>76</v>
      </c>
      <c r="L261" s="19" t="s">
        <v>77</v>
      </c>
      <c r="M261" s="19" t="s">
        <v>77</v>
      </c>
      <c r="N261" s="23">
        <v>1789.875</v>
      </c>
      <c r="O261" s="28">
        <v>8.1909799917282555</v>
      </c>
      <c r="P261" s="23">
        <v>0</v>
      </c>
      <c r="Q261" s="28">
        <v>0</v>
      </c>
      <c r="R261" s="23">
        <v>198.875</v>
      </c>
      <c r="S261" s="28">
        <v>0.91010888796980616</v>
      </c>
      <c r="T261" s="23">
        <v>0</v>
      </c>
      <c r="U261" s="28">
        <v>0</v>
      </c>
      <c r="V261" s="23">
        <v>0</v>
      </c>
      <c r="W261" s="85">
        <v>0</v>
      </c>
      <c r="X261" s="23">
        <v>0</v>
      </c>
      <c r="Y261" s="28">
        <v>0</v>
      </c>
      <c r="Z261" s="23">
        <v>0</v>
      </c>
      <c r="AA261" s="28">
        <v>0</v>
      </c>
      <c r="AB261" s="23">
        <v>0</v>
      </c>
      <c r="AC261" s="28">
        <v>0</v>
      </c>
      <c r="AD261" s="23">
        <v>0</v>
      </c>
      <c r="AE261" s="28">
        <v>0</v>
      </c>
      <c r="AF261" s="23">
        <v>0</v>
      </c>
      <c r="AG261" s="28">
        <v>0</v>
      </c>
      <c r="AH261" s="23">
        <v>0</v>
      </c>
      <c r="AI261" s="28">
        <v>0</v>
      </c>
      <c r="AJ261" s="44" t="s">
        <v>79</v>
      </c>
      <c r="AK261" s="44" t="s">
        <v>80</v>
      </c>
      <c r="AL261" s="43" t="s">
        <v>112</v>
      </c>
      <c r="AM261" s="43" t="s">
        <v>330</v>
      </c>
      <c r="AN261" s="82">
        <v>247.50440000000003</v>
      </c>
      <c r="AP261" s="12"/>
      <c r="AQ261" s="89"/>
      <c r="AR261" s="12"/>
      <c r="AS261" s="12"/>
      <c r="AT261" s="20" t="s">
        <v>332</v>
      </c>
      <c r="AU261" s="26">
        <v>80188.866747303284</v>
      </c>
      <c r="AV261" s="12"/>
    </row>
    <row r="262" spans="1:50" s="21" customFormat="1">
      <c r="A262" s="43" t="s">
        <v>190</v>
      </c>
      <c r="B262" s="11" t="s">
        <v>488</v>
      </c>
      <c r="C262" s="12" t="s">
        <v>69</v>
      </c>
      <c r="D262" s="14">
        <v>4500.08</v>
      </c>
      <c r="E262" s="14">
        <v>6064.9888000000001</v>
      </c>
      <c r="F262" s="11" t="s">
        <v>71</v>
      </c>
      <c r="G262" s="46" t="s">
        <v>73</v>
      </c>
      <c r="H262" s="11" t="s">
        <v>170</v>
      </c>
      <c r="I262" s="21" t="s">
        <v>495</v>
      </c>
      <c r="K262" s="19" t="s">
        <v>76</v>
      </c>
      <c r="L262" s="19" t="s">
        <v>173</v>
      </c>
      <c r="M262" s="19" t="s">
        <v>173</v>
      </c>
      <c r="N262" s="39">
        <v>524.08600000000001</v>
      </c>
      <c r="O262" s="120">
        <v>6.2</v>
      </c>
      <c r="P262" s="39">
        <v>1048.172</v>
      </c>
      <c r="Q262" s="120">
        <v>12.4</v>
      </c>
      <c r="R262" s="39">
        <v>524.08600000000001</v>
      </c>
      <c r="S262" s="120">
        <v>6.2</v>
      </c>
      <c r="T262" s="39">
        <v>524.08600000000001</v>
      </c>
      <c r="U262" s="120">
        <v>6.2</v>
      </c>
      <c r="V262" s="39">
        <v>0</v>
      </c>
      <c r="W262" s="120"/>
      <c r="X262" s="39">
        <v>0</v>
      </c>
      <c r="Y262" s="120"/>
      <c r="Z262" s="39">
        <v>0</v>
      </c>
      <c r="AA262" s="120"/>
      <c r="AB262" s="39">
        <v>0</v>
      </c>
      <c r="AC262" s="120"/>
      <c r="AD262" s="39">
        <v>0</v>
      </c>
      <c r="AE262" s="120"/>
      <c r="AF262" s="39">
        <v>0</v>
      </c>
      <c r="AG262" s="120"/>
      <c r="AH262" s="39">
        <v>0</v>
      </c>
      <c r="AI262" s="120"/>
      <c r="AJ262" s="11" t="s">
        <v>79</v>
      </c>
      <c r="AK262" s="11" t="s">
        <v>80</v>
      </c>
      <c r="AL262" s="11" t="s">
        <v>491</v>
      </c>
      <c r="AM262" s="18" t="s">
        <v>492</v>
      </c>
      <c r="AN262" s="18"/>
      <c r="AO262" s="124"/>
      <c r="AP262" s="122" t="s">
        <v>493</v>
      </c>
      <c r="AQ262" s="123"/>
      <c r="AR262" s="124"/>
      <c r="AS262" s="124"/>
      <c r="AT262" s="21" t="s">
        <v>494</v>
      </c>
      <c r="AU262" s="26">
        <v>59181.818181818177</v>
      </c>
      <c r="AV262" s="21" t="s">
        <v>104</v>
      </c>
      <c r="AW262" s="20"/>
    </row>
    <row r="263" spans="1:50" s="21" customFormat="1">
      <c r="A263" s="43" t="s">
        <v>190</v>
      </c>
      <c r="B263" s="11" t="s">
        <v>68</v>
      </c>
      <c r="C263" s="12" t="s">
        <v>69</v>
      </c>
      <c r="D263" s="14">
        <v>4500.08</v>
      </c>
      <c r="E263" s="14">
        <v>6064.9888000000001</v>
      </c>
      <c r="F263" s="11" t="s">
        <v>71</v>
      </c>
      <c r="G263" s="16" t="s">
        <v>73</v>
      </c>
      <c r="H263" s="11" t="s">
        <v>170</v>
      </c>
      <c r="I263" s="17" t="s">
        <v>176</v>
      </c>
      <c r="J263" s="18" t="s">
        <v>191</v>
      </c>
      <c r="K263" s="18" t="s">
        <v>178</v>
      </c>
      <c r="L263" s="19" t="s">
        <v>173</v>
      </c>
      <c r="M263" s="19" t="s">
        <v>179</v>
      </c>
      <c r="N263" s="23">
        <v>879.15435000000002</v>
      </c>
      <c r="O263" s="25">
        <v>10.4</v>
      </c>
      <c r="P263" s="23">
        <v>0</v>
      </c>
      <c r="Q263" s="25"/>
      <c r="R263" s="23">
        <v>0</v>
      </c>
      <c r="S263" s="25"/>
      <c r="T263" s="23">
        <v>0</v>
      </c>
      <c r="U263" s="26"/>
      <c r="V263" s="23">
        <v>0</v>
      </c>
      <c r="W263" s="26"/>
      <c r="X263" s="23">
        <v>0</v>
      </c>
      <c r="Y263" s="26"/>
      <c r="Z263" s="23">
        <v>0</v>
      </c>
      <c r="AA263" s="26"/>
      <c r="AB263" s="23">
        <v>0</v>
      </c>
      <c r="AC263" s="26"/>
      <c r="AD263" s="23">
        <v>0</v>
      </c>
      <c r="AE263" s="26"/>
      <c r="AF263" s="23">
        <v>0</v>
      </c>
      <c r="AG263" s="26"/>
      <c r="AH263" s="23">
        <v>0</v>
      </c>
      <c r="AI263" s="26"/>
      <c r="AJ263" s="29" t="s">
        <v>79</v>
      </c>
      <c r="AK263" s="11" t="s">
        <v>80</v>
      </c>
      <c r="AL263" s="18"/>
      <c r="AM263" s="21" t="s">
        <v>81</v>
      </c>
      <c r="AO263" s="21" t="s">
        <v>175</v>
      </c>
      <c r="AQ263" s="30">
        <v>10.4</v>
      </c>
      <c r="AR263" s="31">
        <v>0.6</v>
      </c>
      <c r="AS263" s="23">
        <v>94.545454545454547</v>
      </c>
      <c r="AT263" s="21" t="s">
        <v>99</v>
      </c>
      <c r="AU263" s="26">
        <v>67410.909090909088</v>
      </c>
      <c r="AW263" s="20"/>
    </row>
    <row r="264" spans="1:50" s="21" customFormat="1">
      <c r="A264" s="43" t="s">
        <v>190</v>
      </c>
      <c r="B264" s="16" t="s">
        <v>452</v>
      </c>
      <c r="C264" s="12" t="s">
        <v>69</v>
      </c>
      <c r="D264" s="14">
        <v>4500.08</v>
      </c>
      <c r="E264" s="14">
        <v>6064.9888000000001</v>
      </c>
      <c r="F264" s="16" t="s">
        <v>254</v>
      </c>
      <c r="G264" s="103" t="s">
        <v>73</v>
      </c>
      <c r="H264" s="44" t="s">
        <v>72</v>
      </c>
      <c r="I264" s="19" t="s">
        <v>108</v>
      </c>
      <c r="J264" s="19"/>
      <c r="K264" s="18" t="s">
        <v>454</v>
      </c>
      <c r="L264" s="18" t="s">
        <v>455</v>
      </c>
      <c r="M264" s="18" t="s">
        <v>456</v>
      </c>
      <c r="N264" s="23">
        <v>300</v>
      </c>
      <c r="O264" s="102">
        <v>0</v>
      </c>
      <c r="P264" s="23">
        <v>0</v>
      </c>
      <c r="Q264" s="102">
        <v>0</v>
      </c>
      <c r="R264" s="23">
        <v>0</v>
      </c>
      <c r="S264" s="102">
        <v>0</v>
      </c>
      <c r="T264" s="23">
        <v>0</v>
      </c>
      <c r="U264" s="102">
        <v>3.67</v>
      </c>
      <c r="V264" s="23">
        <v>0</v>
      </c>
      <c r="W264" s="102">
        <v>0</v>
      </c>
      <c r="X264" s="23">
        <v>0</v>
      </c>
      <c r="Y264" s="102">
        <v>0</v>
      </c>
      <c r="Z264" s="23">
        <v>0</v>
      </c>
      <c r="AA264" s="102">
        <v>0</v>
      </c>
      <c r="AB264" s="23">
        <v>0</v>
      </c>
      <c r="AC264" s="102">
        <v>0</v>
      </c>
      <c r="AD264" s="23">
        <v>0</v>
      </c>
      <c r="AE264" s="102">
        <v>0</v>
      </c>
      <c r="AF264" s="23">
        <v>0</v>
      </c>
      <c r="AG264" s="102">
        <v>0</v>
      </c>
      <c r="AH264" s="23">
        <v>0</v>
      </c>
      <c r="AI264" s="102">
        <v>0</v>
      </c>
      <c r="AJ264" s="16" t="s">
        <v>79</v>
      </c>
      <c r="AK264" s="105" t="s">
        <v>207</v>
      </c>
      <c r="AL264" s="16" t="s">
        <v>112</v>
      </c>
      <c r="AM264" s="19" t="s">
        <v>453</v>
      </c>
      <c r="AN264" s="19"/>
      <c r="AO264" s="106"/>
      <c r="AP264" s="106"/>
      <c r="AQ264" s="107"/>
      <c r="AR264" s="106"/>
      <c r="AS264" s="106"/>
      <c r="AT264" s="19" t="s">
        <v>457</v>
      </c>
      <c r="AU264" s="26">
        <v>12074.3</v>
      </c>
      <c r="AV264" s="12"/>
      <c r="AW264" s="20"/>
      <c r="AX264" s="10"/>
    </row>
    <row r="265" spans="1:50" s="21" customFormat="1">
      <c r="A265" s="32" t="s">
        <v>192</v>
      </c>
      <c r="B265" s="55" t="s">
        <v>322</v>
      </c>
      <c r="C265" s="12" t="s">
        <v>69</v>
      </c>
      <c r="D265" s="14">
        <v>3321.0736000000002</v>
      </c>
      <c r="E265" s="14">
        <v>4614.4384</v>
      </c>
      <c r="F265" s="44" t="s">
        <v>298</v>
      </c>
      <c r="G265" s="44" t="s">
        <v>221</v>
      </c>
      <c r="H265" s="44"/>
      <c r="I265" s="56" t="s">
        <v>425</v>
      </c>
      <c r="J265" s="56"/>
      <c r="K265" s="32" t="s">
        <v>298</v>
      </c>
      <c r="L265" s="32" t="s">
        <v>298</v>
      </c>
      <c r="M265" s="32" t="s">
        <v>298</v>
      </c>
      <c r="N265" s="27">
        <v>0</v>
      </c>
      <c r="O265" s="28">
        <v>0</v>
      </c>
      <c r="P265" s="27">
        <v>186.524</v>
      </c>
      <c r="Q265" s="28">
        <v>0</v>
      </c>
      <c r="R265" s="27">
        <v>0</v>
      </c>
      <c r="S265" s="28">
        <v>0</v>
      </c>
      <c r="T265" s="27">
        <v>186.524</v>
      </c>
      <c r="U265" s="28">
        <v>0</v>
      </c>
      <c r="V265" s="23"/>
      <c r="W265" s="28">
        <v>0</v>
      </c>
      <c r="X265" s="23"/>
      <c r="Y265" s="28">
        <v>0</v>
      </c>
      <c r="Z265" s="23"/>
      <c r="AA265" s="28">
        <v>0</v>
      </c>
      <c r="AB265" s="23"/>
      <c r="AC265" s="28">
        <v>0</v>
      </c>
      <c r="AD265" s="23"/>
      <c r="AE265" s="28">
        <v>0</v>
      </c>
      <c r="AF265" s="23"/>
      <c r="AG265" s="28">
        <v>0</v>
      </c>
      <c r="AH265" s="23"/>
      <c r="AI265" s="28">
        <v>0</v>
      </c>
      <c r="AJ265" s="44" t="s">
        <v>79</v>
      </c>
      <c r="AK265" s="44" t="s">
        <v>207</v>
      </c>
      <c r="AL265" s="43" t="s">
        <v>112</v>
      </c>
      <c r="AM265" s="43" t="s">
        <v>112</v>
      </c>
      <c r="AN265" s="82"/>
      <c r="AQ265" s="30"/>
      <c r="AT265" s="20" t="s">
        <v>112</v>
      </c>
      <c r="AU265" s="28"/>
      <c r="AW265" s="10"/>
    </row>
    <row r="266" spans="1:50" s="21" customFormat="1">
      <c r="A266" s="32" t="s">
        <v>192</v>
      </c>
      <c r="B266" s="55" t="s">
        <v>322</v>
      </c>
      <c r="C266" s="12" t="s">
        <v>69</v>
      </c>
      <c r="D266" s="14">
        <v>3321.0736000000002</v>
      </c>
      <c r="E266" s="14">
        <v>4614.4384</v>
      </c>
      <c r="F266" s="44" t="s">
        <v>203</v>
      </c>
      <c r="G266" s="46" t="s">
        <v>73</v>
      </c>
      <c r="H266" s="44" t="s">
        <v>72</v>
      </c>
      <c r="I266" s="56" t="s">
        <v>109</v>
      </c>
      <c r="J266" s="56"/>
      <c r="K266" s="56" t="s">
        <v>109</v>
      </c>
      <c r="L266" s="56" t="s">
        <v>109</v>
      </c>
      <c r="M266" s="56" t="s">
        <v>109</v>
      </c>
      <c r="N266" s="23">
        <v>107.5</v>
      </c>
      <c r="O266" s="28">
        <v>0</v>
      </c>
      <c r="P266" s="23">
        <v>81.165000000000006</v>
      </c>
      <c r="Q266" s="28">
        <v>0</v>
      </c>
      <c r="R266" s="23">
        <v>20.965</v>
      </c>
      <c r="S266" s="28">
        <v>0</v>
      </c>
      <c r="T266" s="23">
        <v>0</v>
      </c>
      <c r="U266" s="28">
        <v>0</v>
      </c>
      <c r="V266" s="23">
        <v>0</v>
      </c>
      <c r="W266" s="85">
        <v>0</v>
      </c>
      <c r="X266" s="23">
        <v>0</v>
      </c>
      <c r="Y266" s="28">
        <v>0</v>
      </c>
      <c r="Z266" s="23">
        <v>0</v>
      </c>
      <c r="AA266" s="28">
        <v>0</v>
      </c>
      <c r="AB266" s="23">
        <v>0</v>
      </c>
      <c r="AC266" s="28">
        <v>0</v>
      </c>
      <c r="AD266" s="23">
        <v>0</v>
      </c>
      <c r="AE266" s="28">
        <v>0</v>
      </c>
      <c r="AF266" s="23">
        <v>0</v>
      </c>
      <c r="AG266" s="28">
        <v>0</v>
      </c>
      <c r="AH266" s="23">
        <v>0</v>
      </c>
      <c r="AI266" s="28">
        <v>0</v>
      </c>
      <c r="AJ266" s="44" t="s">
        <v>79</v>
      </c>
      <c r="AK266" s="44" t="s">
        <v>80</v>
      </c>
      <c r="AL266" s="43" t="s">
        <v>112</v>
      </c>
      <c r="AM266" s="43" t="s">
        <v>112</v>
      </c>
      <c r="AN266" s="82"/>
      <c r="AP266" s="12"/>
      <c r="AQ266" s="89"/>
      <c r="AR266" s="12"/>
      <c r="AS266" s="12"/>
      <c r="AT266" s="20" t="s">
        <v>332</v>
      </c>
      <c r="AU266" s="26">
        <v>0</v>
      </c>
      <c r="AV266" s="12"/>
      <c r="AW266" s="10"/>
      <c r="AX266" s="10"/>
    </row>
    <row r="267" spans="1:50" s="21" customFormat="1">
      <c r="A267" s="32" t="s">
        <v>192</v>
      </c>
      <c r="B267" s="55" t="s">
        <v>322</v>
      </c>
      <c r="C267" s="12" t="s">
        <v>69</v>
      </c>
      <c r="D267" s="14">
        <v>3321.0736000000002</v>
      </c>
      <c r="E267" s="14">
        <v>4614.4384</v>
      </c>
      <c r="F267" s="44" t="s">
        <v>203</v>
      </c>
      <c r="G267" s="46" t="s">
        <v>73</v>
      </c>
      <c r="H267" s="11" t="s">
        <v>170</v>
      </c>
      <c r="I267" s="56" t="s">
        <v>109</v>
      </c>
      <c r="J267" s="56"/>
      <c r="K267" s="56" t="s">
        <v>109</v>
      </c>
      <c r="L267" s="56" t="s">
        <v>109</v>
      </c>
      <c r="M267" s="56" t="s">
        <v>109</v>
      </c>
      <c r="N267" s="23">
        <v>107.5</v>
      </c>
      <c r="O267" s="28">
        <v>0</v>
      </c>
      <c r="P267" s="23">
        <v>81.165000000000006</v>
      </c>
      <c r="Q267" s="28">
        <v>0</v>
      </c>
      <c r="R267" s="23">
        <v>20.965</v>
      </c>
      <c r="S267" s="28">
        <v>0</v>
      </c>
      <c r="T267" s="23">
        <v>0</v>
      </c>
      <c r="U267" s="28">
        <v>0</v>
      </c>
      <c r="V267" s="23">
        <v>0</v>
      </c>
      <c r="W267" s="85">
        <v>0</v>
      </c>
      <c r="X267" s="23">
        <v>0</v>
      </c>
      <c r="Y267" s="28">
        <v>0</v>
      </c>
      <c r="Z267" s="23">
        <v>0</v>
      </c>
      <c r="AA267" s="28">
        <v>0</v>
      </c>
      <c r="AB267" s="23">
        <v>0</v>
      </c>
      <c r="AC267" s="28">
        <v>0</v>
      </c>
      <c r="AD267" s="23">
        <v>0</v>
      </c>
      <c r="AE267" s="28">
        <v>0</v>
      </c>
      <c r="AF267" s="23">
        <v>0</v>
      </c>
      <c r="AG267" s="28">
        <v>0</v>
      </c>
      <c r="AH267" s="23">
        <v>0</v>
      </c>
      <c r="AI267" s="28">
        <v>0</v>
      </c>
      <c r="AJ267" s="44" t="s">
        <v>79</v>
      </c>
      <c r="AK267" s="44" t="s">
        <v>80</v>
      </c>
      <c r="AL267" s="43" t="s">
        <v>112</v>
      </c>
      <c r="AM267" s="43" t="s">
        <v>337</v>
      </c>
      <c r="AN267" s="82"/>
      <c r="AP267" s="12"/>
      <c r="AQ267" s="89"/>
      <c r="AR267" s="12"/>
      <c r="AS267" s="12"/>
      <c r="AT267" s="20" t="s">
        <v>332</v>
      </c>
      <c r="AU267" s="26">
        <v>0</v>
      </c>
      <c r="AV267" s="12"/>
      <c r="AW267" s="20"/>
      <c r="AX267" s="10"/>
    </row>
    <row r="268" spans="1:50" s="21" customFormat="1">
      <c r="A268" s="32" t="s">
        <v>192</v>
      </c>
      <c r="B268" s="16" t="s">
        <v>464</v>
      </c>
      <c r="C268" s="12" t="s">
        <v>69</v>
      </c>
      <c r="D268" s="14">
        <v>3321.0736000000002</v>
      </c>
      <c r="E268" s="14">
        <v>4614.4384</v>
      </c>
      <c r="F268" s="16" t="s">
        <v>203</v>
      </c>
      <c r="G268" s="16" t="s">
        <v>73</v>
      </c>
      <c r="H268" s="16" t="s">
        <v>72</v>
      </c>
      <c r="I268" s="32" t="s">
        <v>111</v>
      </c>
      <c r="J268" s="32"/>
      <c r="K268" s="32" t="s">
        <v>76</v>
      </c>
      <c r="L268" s="12" t="s">
        <v>77</v>
      </c>
      <c r="M268" s="18" t="s">
        <v>110</v>
      </c>
      <c r="N268" s="23">
        <v>600</v>
      </c>
      <c r="O268" s="25">
        <v>6.4896755162241897</v>
      </c>
      <c r="P268" s="23">
        <v>400</v>
      </c>
      <c r="Q268" s="25">
        <v>4.3264503441494595</v>
      </c>
      <c r="R268" s="23">
        <v>0</v>
      </c>
      <c r="S268" s="28"/>
      <c r="T268" s="23">
        <v>0</v>
      </c>
      <c r="U268" s="28"/>
      <c r="V268" s="23">
        <v>0</v>
      </c>
      <c r="W268" s="28"/>
      <c r="X268" s="23">
        <v>0</v>
      </c>
      <c r="Y268" s="28"/>
      <c r="Z268" s="23">
        <v>0</v>
      </c>
      <c r="AA268" s="28"/>
      <c r="AB268" s="23">
        <v>0</v>
      </c>
      <c r="AC268" s="28"/>
      <c r="AD268" s="23">
        <v>0</v>
      </c>
      <c r="AE268" s="28"/>
      <c r="AF268" s="23">
        <v>0</v>
      </c>
      <c r="AG268" s="28"/>
      <c r="AH268" s="23">
        <v>0</v>
      </c>
      <c r="AI268" s="28"/>
      <c r="AJ268" s="11" t="s">
        <v>79</v>
      </c>
      <c r="AK268" s="11" t="s">
        <v>80</v>
      </c>
      <c r="AP268" s="20"/>
      <c r="AQ268" s="88"/>
      <c r="AR268" s="115"/>
      <c r="AS268" s="12"/>
      <c r="AU268" s="26">
        <v>35585.054080629307</v>
      </c>
      <c r="AV268" s="12"/>
      <c r="AW268" s="20"/>
    </row>
    <row r="269" spans="1:50" s="21" customFormat="1">
      <c r="A269" s="32" t="s">
        <v>192</v>
      </c>
      <c r="B269" s="55" t="s">
        <v>322</v>
      </c>
      <c r="C269" s="12" t="s">
        <v>69</v>
      </c>
      <c r="D269" s="14">
        <v>3321.0736000000002</v>
      </c>
      <c r="E269" s="14">
        <v>4614.4384</v>
      </c>
      <c r="F269" s="44" t="s">
        <v>203</v>
      </c>
      <c r="G269" s="46" t="s">
        <v>73</v>
      </c>
      <c r="H269" s="44" t="s">
        <v>72</v>
      </c>
      <c r="I269" s="56" t="s">
        <v>387</v>
      </c>
      <c r="J269" s="56"/>
      <c r="K269" s="19" t="s">
        <v>76</v>
      </c>
      <c r="L269" s="19" t="s">
        <v>77</v>
      </c>
      <c r="M269" s="19" t="s">
        <v>78</v>
      </c>
      <c r="N269" s="23">
        <v>2767.5874999999996</v>
      </c>
      <c r="O269" s="28">
        <v>16.458787934473911</v>
      </c>
      <c r="P269" s="23">
        <v>2058.4</v>
      </c>
      <c r="Q269" s="28">
        <v>12.241263947145701</v>
      </c>
      <c r="R269" s="23">
        <v>1486.46</v>
      </c>
      <c r="S269" s="28">
        <v>8.8399481183803914</v>
      </c>
      <c r="T269" s="23">
        <v>0</v>
      </c>
      <c r="U269" s="28">
        <v>0</v>
      </c>
      <c r="V269" s="23">
        <v>0</v>
      </c>
      <c r="W269" s="28">
        <v>0</v>
      </c>
      <c r="X269" s="23">
        <v>0</v>
      </c>
      <c r="Y269" s="28">
        <v>0</v>
      </c>
      <c r="Z269" s="23">
        <v>0</v>
      </c>
      <c r="AA269" s="28">
        <v>0</v>
      </c>
      <c r="AB269" s="23">
        <v>0</v>
      </c>
      <c r="AC269" s="28">
        <v>0</v>
      </c>
      <c r="AD269" s="23">
        <v>0</v>
      </c>
      <c r="AE269" s="28">
        <v>0</v>
      </c>
      <c r="AF269" s="23">
        <v>0</v>
      </c>
      <c r="AG269" s="28">
        <v>0</v>
      </c>
      <c r="AH269" s="23">
        <v>0</v>
      </c>
      <c r="AI269" s="28">
        <v>0</v>
      </c>
      <c r="AJ269" s="44" t="s">
        <v>79</v>
      </c>
      <c r="AK269" s="44" t="s">
        <v>80</v>
      </c>
      <c r="AL269" s="43" t="s">
        <v>112</v>
      </c>
      <c r="AM269" s="43" t="s">
        <v>112</v>
      </c>
      <c r="AN269" s="82"/>
      <c r="AP269" s="12"/>
      <c r="AQ269" s="89"/>
      <c r="AR269" s="12"/>
      <c r="AS269" s="12"/>
      <c r="AT269" s="20" t="s">
        <v>332</v>
      </c>
      <c r="AU269" s="26">
        <v>34809.818181818351</v>
      </c>
      <c r="AV269" s="12"/>
      <c r="AW269" s="12"/>
    </row>
    <row r="270" spans="1:50" s="21" customFormat="1">
      <c r="A270" s="32" t="s">
        <v>192</v>
      </c>
      <c r="B270" s="16" t="s">
        <v>464</v>
      </c>
      <c r="C270" s="12" t="s">
        <v>69</v>
      </c>
      <c r="D270" s="14">
        <v>3321.0736000000002</v>
      </c>
      <c r="E270" s="14">
        <v>4614.4384</v>
      </c>
      <c r="F270" s="16" t="s">
        <v>203</v>
      </c>
      <c r="G270" s="16" t="s">
        <v>73</v>
      </c>
      <c r="H270" s="16" t="s">
        <v>72</v>
      </c>
      <c r="I270" s="32" t="s">
        <v>111</v>
      </c>
      <c r="J270" s="32"/>
      <c r="K270" s="32" t="s">
        <v>76</v>
      </c>
      <c r="L270" s="12" t="s">
        <v>77</v>
      </c>
      <c r="M270" s="18" t="s">
        <v>110</v>
      </c>
      <c r="N270" s="23">
        <v>300</v>
      </c>
      <c r="O270" s="25">
        <v>3.2448377581120948</v>
      </c>
      <c r="P270" s="23">
        <v>150</v>
      </c>
      <c r="Q270" s="25">
        <v>1.6224188790560474</v>
      </c>
      <c r="R270" s="23">
        <v>0</v>
      </c>
      <c r="S270" s="28"/>
      <c r="T270" s="23">
        <v>0</v>
      </c>
      <c r="U270" s="28"/>
      <c r="V270" s="23">
        <v>0</v>
      </c>
      <c r="W270" s="28"/>
      <c r="X270" s="23">
        <v>0</v>
      </c>
      <c r="Y270" s="28"/>
      <c r="Z270" s="23">
        <v>0</v>
      </c>
      <c r="AA270" s="28"/>
      <c r="AB270" s="23">
        <v>0</v>
      </c>
      <c r="AC270" s="28"/>
      <c r="AD270" s="23">
        <v>50</v>
      </c>
      <c r="AE270" s="25">
        <v>0.54080629301868244</v>
      </c>
      <c r="AF270" s="23">
        <v>0</v>
      </c>
      <c r="AG270" s="28"/>
      <c r="AH270" s="23">
        <v>0</v>
      </c>
      <c r="AI270" s="28"/>
      <c r="AJ270" s="11" t="s">
        <v>79</v>
      </c>
      <c r="AK270" s="11" t="s">
        <v>80</v>
      </c>
      <c r="AO270" s="20"/>
      <c r="AP270" s="20"/>
      <c r="AQ270" s="116"/>
      <c r="AR270" s="12"/>
      <c r="AS270" s="12"/>
      <c r="AU270" s="26">
        <v>17792.527040314653</v>
      </c>
      <c r="AW270" s="20"/>
    </row>
    <row r="271" spans="1:50" s="21" customFormat="1">
      <c r="A271" s="32" t="s">
        <v>192</v>
      </c>
      <c r="B271" s="16" t="s">
        <v>464</v>
      </c>
      <c r="C271" s="12" t="s">
        <v>69</v>
      </c>
      <c r="D271" s="14">
        <v>3321.0736000000002</v>
      </c>
      <c r="E271" s="14">
        <v>4614.4384</v>
      </c>
      <c r="F271" s="16" t="s">
        <v>203</v>
      </c>
      <c r="G271" s="16" t="s">
        <v>73</v>
      </c>
      <c r="H271" s="16" t="s">
        <v>170</v>
      </c>
      <c r="I271" s="32" t="s">
        <v>466</v>
      </c>
      <c r="J271" s="32"/>
      <c r="K271" s="19" t="s">
        <v>76</v>
      </c>
      <c r="L271" s="19" t="s">
        <v>173</v>
      </c>
      <c r="M271" s="19" t="s">
        <v>173</v>
      </c>
      <c r="N271" s="23">
        <v>1300</v>
      </c>
      <c r="O271" s="25">
        <v>16.791666666666664</v>
      </c>
      <c r="P271" s="23">
        <v>1100</v>
      </c>
      <c r="Q271" s="25">
        <v>14.208333333333332</v>
      </c>
      <c r="R271" s="23">
        <v>0</v>
      </c>
      <c r="S271" s="28"/>
      <c r="T271" s="23">
        <v>0</v>
      </c>
      <c r="U271" s="28"/>
      <c r="V271" s="23">
        <v>0</v>
      </c>
      <c r="W271" s="28"/>
      <c r="X271" s="23">
        <v>0</v>
      </c>
      <c r="Y271" s="28"/>
      <c r="Z271" s="23">
        <v>0</v>
      </c>
      <c r="AA271" s="28"/>
      <c r="AB271" s="23">
        <v>0</v>
      </c>
      <c r="AC271" s="28"/>
      <c r="AD271" s="23">
        <v>0</v>
      </c>
      <c r="AE271" s="28"/>
      <c r="AF271" s="23">
        <v>0</v>
      </c>
      <c r="AG271" s="28"/>
      <c r="AH271" s="23">
        <v>0</v>
      </c>
      <c r="AI271" s="28"/>
      <c r="AJ271" s="11" t="s">
        <v>79</v>
      </c>
      <c r="AK271" s="11" t="s">
        <v>80</v>
      </c>
      <c r="AL271" s="20"/>
      <c r="AM271" s="20"/>
      <c r="AN271" s="20"/>
      <c r="AO271" s="20"/>
      <c r="AP271" s="12"/>
      <c r="AQ271" s="88"/>
      <c r="AR271" s="115"/>
      <c r="AS271" s="12"/>
      <c r="AT271" s="20"/>
      <c r="AU271" s="26">
        <v>0</v>
      </c>
      <c r="AV271" s="12"/>
      <c r="AW271" s="20"/>
    </row>
    <row r="272" spans="1:50" s="21" customFormat="1">
      <c r="A272" s="32" t="s">
        <v>192</v>
      </c>
      <c r="B272" s="55" t="s">
        <v>322</v>
      </c>
      <c r="C272" s="12" t="s">
        <v>69</v>
      </c>
      <c r="D272" s="14">
        <v>3321.0736000000002</v>
      </c>
      <c r="E272" s="14">
        <v>4614.4384</v>
      </c>
      <c r="F272" s="44" t="s">
        <v>203</v>
      </c>
      <c r="G272" s="46" t="s">
        <v>73</v>
      </c>
      <c r="H272" s="11" t="s">
        <v>170</v>
      </c>
      <c r="I272" s="56" t="s">
        <v>365</v>
      </c>
      <c r="J272" s="56"/>
      <c r="K272" s="19" t="s">
        <v>76</v>
      </c>
      <c r="L272" s="19" t="s">
        <v>77</v>
      </c>
      <c r="M272" s="19" t="s">
        <v>77</v>
      </c>
      <c r="N272" s="23">
        <v>242.41</v>
      </c>
      <c r="O272" s="28">
        <v>0</v>
      </c>
      <c r="P272" s="23">
        <v>0</v>
      </c>
      <c r="Q272" s="28">
        <v>0</v>
      </c>
      <c r="R272" s="23">
        <v>0</v>
      </c>
      <c r="S272" s="28">
        <v>0</v>
      </c>
      <c r="T272" s="23">
        <v>0</v>
      </c>
      <c r="U272" s="28">
        <v>0</v>
      </c>
      <c r="V272" s="23">
        <v>0</v>
      </c>
      <c r="W272" s="85">
        <v>0</v>
      </c>
      <c r="X272" s="23">
        <v>0</v>
      </c>
      <c r="Y272" s="28">
        <v>0</v>
      </c>
      <c r="Z272" s="23">
        <v>0</v>
      </c>
      <c r="AA272" s="28">
        <v>0</v>
      </c>
      <c r="AB272" s="23">
        <v>0</v>
      </c>
      <c r="AC272" s="28">
        <v>0</v>
      </c>
      <c r="AD272" s="23">
        <v>0</v>
      </c>
      <c r="AE272" s="28">
        <v>0</v>
      </c>
      <c r="AF272" s="23">
        <v>0</v>
      </c>
      <c r="AG272" s="28">
        <v>0</v>
      </c>
      <c r="AH272" s="23">
        <v>0</v>
      </c>
      <c r="AI272" s="28">
        <v>0</v>
      </c>
      <c r="AJ272" s="44" t="s">
        <v>79</v>
      </c>
      <c r="AK272" s="44" t="s">
        <v>80</v>
      </c>
      <c r="AL272" s="43" t="s">
        <v>112</v>
      </c>
      <c r="AM272" s="43" t="s">
        <v>112</v>
      </c>
      <c r="AN272" s="82"/>
      <c r="AP272" s="12"/>
      <c r="AQ272" s="89"/>
      <c r="AR272" s="12"/>
      <c r="AS272" s="12"/>
      <c r="AT272" s="20" t="s">
        <v>332</v>
      </c>
      <c r="AU272" s="26">
        <v>0</v>
      </c>
      <c r="AV272" s="12"/>
      <c r="AW272" s="20"/>
    </row>
    <row r="273" spans="1:50" s="21" customFormat="1">
      <c r="A273" s="32" t="s">
        <v>192</v>
      </c>
      <c r="B273" s="44" t="s">
        <v>530</v>
      </c>
      <c r="C273" s="12" t="s">
        <v>69</v>
      </c>
      <c r="D273" s="14">
        <v>3321.0736000000002</v>
      </c>
      <c r="E273" s="14">
        <v>4614.4384</v>
      </c>
      <c r="F273" s="44" t="s">
        <v>71</v>
      </c>
      <c r="G273" s="46" t="s">
        <v>73</v>
      </c>
      <c r="H273" s="11" t="s">
        <v>170</v>
      </c>
      <c r="I273" s="56" t="s">
        <v>591</v>
      </c>
      <c r="J273" s="144" t="s">
        <v>626</v>
      </c>
      <c r="K273" s="56" t="s">
        <v>109</v>
      </c>
      <c r="L273" s="56" t="s">
        <v>109</v>
      </c>
      <c r="M273" s="56" t="s">
        <v>109</v>
      </c>
      <c r="N273" s="23">
        <v>692.13</v>
      </c>
      <c r="O273" s="28"/>
      <c r="P273" s="23">
        <v>200.58</v>
      </c>
      <c r="Q273" s="28"/>
      <c r="R273" s="23">
        <v>120.97</v>
      </c>
      <c r="S273" s="28"/>
      <c r="T273" s="23">
        <v>115.83</v>
      </c>
      <c r="U273" s="28"/>
      <c r="V273" s="23">
        <v>0</v>
      </c>
      <c r="W273" s="28"/>
      <c r="X273" s="23">
        <v>0</v>
      </c>
      <c r="Y273" s="28"/>
      <c r="Z273" s="23">
        <v>0</v>
      </c>
      <c r="AA273" s="28"/>
      <c r="AB273" s="23">
        <v>0</v>
      </c>
      <c r="AC273" s="28"/>
      <c r="AD273" s="23">
        <v>0</v>
      </c>
      <c r="AE273" s="28"/>
      <c r="AF273" s="23">
        <v>0</v>
      </c>
      <c r="AG273" s="28"/>
      <c r="AH273" s="23">
        <v>0</v>
      </c>
      <c r="AI273" s="28"/>
      <c r="AJ273" s="44" t="s">
        <v>79</v>
      </c>
      <c r="AK273" s="44" t="s">
        <v>80</v>
      </c>
      <c r="AL273" s="145"/>
      <c r="AM273" s="145"/>
      <c r="AN273" s="146"/>
      <c r="AO273" s="10"/>
      <c r="AP273" s="10"/>
      <c r="AQ273" s="88"/>
      <c r="AR273" s="10"/>
      <c r="AS273" s="10"/>
      <c r="AT273" s="145"/>
      <c r="AU273" s="26">
        <v>0</v>
      </c>
      <c r="AV273" s="10"/>
      <c r="AW273" s="20"/>
    </row>
    <row r="274" spans="1:50" s="21" customFormat="1">
      <c r="A274" s="32" t="s">
        <v>192</v>
      </c>
      <c r="B274" s="11" t="s">
        <v>68</v>
      </c>
      <c r="C274" s="12" t="s">
        <v>69</v>
      </c>
      <c r="D274" s="14">
        <v>3321.0736000000002</v>
      </c>
      <c r="E274" s="14">
        <v>4614.4384</v>
      </c>
      <c r="F274" s="11" t="s">
        <v>71</v>
      </c>
      <c r="G274" s="16" t="s">
        <v>73</v>
      </c>
      <c r="H274" s="11" t="s">
        <v>170</v>
      </c>
      <c r="I274" s="17" t="s">
        <v>176</v>
      </c>
      <c r="J274" s="18" t="s">
        <v>182</v>
      </c>
      <c r="K274" s="18" t="s">
        <v>178</v>
      </c>
      <c r="L274" s="19" t="s">
        <v>173</v>
      </c>
      <c r="M274" s="19" t="s">
        <v>179</v>
      </c>
      <c r="N274" s="23">
        <v>2880.8140250000001</v>
      </c>
      <c r="O274" s="25">
        <v>32.200000000000003</v>
      </c>
      <c r="P274" s="23">
        <v>0</v>
      </c>
      <c r="Q274" s="25"/>
      <c r="R274" s="23">
        <v>0</v>
      </c>
      <c r="S274" s="25"/>
      <c r="T274" s="23">
        <v>0</v>
      </c>
      <c r="U274" s="25"/>
      <c r="V274" s="23">
        <v>0</v>
      </c>
      <c r="W274" s="26"/>
      <c r="X274" s="23">
        <v>0</v>
      </c>
      <c r="Y274" s="26"/>
      <c r="Z274" s="23">
        <v>0</v>
      </c>
      <c r="AA274" s="26"/>
      <c r="AB274" s="23">
        <v>0</v>
      </c>
      <c r="AC274" s="26"/>
      <c r="AD274" s="23">
        <v>0</v>
      </c>
      <c r="AE274" s="26"/>
      <c r="AF274" s="23">
        <v>0</v>
      </c>
      <c r="AG274" s="26"/>
      <c r="AH274" s="23">
        <v>0</v>
      </c>
      <c r="AI274" s="26"/>
      <c r="AJ274" s="29" t="s">
        <v>79</v>
      </c>
      <c r="AK274" s="11" t="s">
        <v>80</v>
      </c>
      <c r="AL274" s="18"/>
      <c r="AM274" s="21" t="s">
        <v>81</v>
      </c>
      <c r="AO274" s="21" t="s">
        <v>193</v>
      </c>
      <c r="AQ274" s="30">
        <v>32.200000000000003</v>
      </c>
      <c r="AR274" s="31">
        <v>0.6</v>
      </c>
      <c r="AS274" s="23">
        <v>176</v>
      </c>
      <c r="AT274" s="21" t="s">
        <v>99</v>
      </c>
      <c r="AU274" s="26">
        <v>208714.54545454547</v>
      </c>
      <c r="AW274" s="20"/>
    </row>
    <row r="275" spans="1:50" s="20" customFormat="1">
      <c r="A275" s="32" t="s">
        <v>105</v>
      </c>
      <c r="B275" s="44" t="s">
        <v>530</v>
      </c>
      <c r="C275" s="12" t="s">
        <v>69</v>
      </c>
      <c r="D275" s="14">
        <v>2098.1480000000001</v>
      </c>
      <c r="E275" s="14">
        <v>2098.1480000000001</v>
      </c>
      <c r="F275" s="44" t="s">
        <v>298</v>
      </c>
      <c r="G275" s="44" t="s">
        <v>221</v>
      </c>
      <c r="H275" s="44"/>
      <c r="I275" s="56" t="s">
        <v>769</v>
      </c>
      <c r="J275" s="144" t="s">
        <v>818</v>
      </c>
      <c r="K275" s="32" t="s">
        <v>298</v>
      </c>
      <c r="L275" s="32" t="s">
        <v>298</v>
      </c>
      <c r="M275" s="32" t="s">
        <v>298</v>
      </c>
      <c r="N275" s="27">
        <v>240</v>
      </c>
      <c r="O275" s="28"/>
      <c r="P275" s="27"/>
      <c r="Q275" s="28"/>
      <c r="R275" s="27">
        <v>240</v>
      </c>
      <c r="S275" s="28"/>
      <c r="T275" s="27"/>
      <c r="U275" s="28"/>
      <c r="V275" s="221"/>
      <c r="W275" s="28"/>
      <c r="X275" s="221"/>
      <c r="Y275" s="28"/>
      <c r="Z275" s="221"/>
      <c r="AA275" s="28"/>
      <c r="AB275" s="221"/>
      <c r="AC275" s="28"/>
      <c r="AD275" s="221"/>
      <c r="AE275" s="28"/>
      <c r="AF275" s="221"/>
      <c r="AG275" s="28"/>
      <c r="AH275" s="221"/>
      <c r="AI275" s="28"/>
      <c r="AJ275" s="44" t="s">
        <v>79</v>
      </c>
      <c r="AK275" s="44" t="s">
        <v>207</v>
      </c>
      <c r="AL275" s="145"/>
      <c r="AM275" s="145"/>
      <c r="AN275" s="145"/>
      <c r="AQ275" s="88"/>
      <c r="AT275" s="145"/>
      <c r="AU275" s="196"/>
      <c r="AW275" s="10"/>
      <c r="AX275" s="21"/>
    </row>
    <row r="276" spans="1:50" s="20" customFormat="1">
      <c r="A276" s="32" t="s">
        <v>105</v>
      </c>
      <c r="B276" s="44" t="s">
        <v>530</v>
      </c>
      <c r="C276" s="12" t="s">
        <v>69</v>
      </c>
      <c r="D276" s="14">
        <v>2098.1480000000001</v>
      </c>
      <c r="E276" s="14">
        <v>2098.1480000000001</v>
      </c>
      <c r="F276" s="44" t="s">
        <v>71</v>
      </c>
      <c r="G276" s="44" t="s">
        <v>283</v>
      </c>
      <c r="H276" s="44"/>
      <c r="I276" s="56" t="s">
        <v>740</v>
      </c>
      <c r="J276" s="144" t="s">
        <v>741</v>
      </c>
      <c r="K276" s="56" t="s">
        <v>260</v>
      </c>
      <c r="L276" s="56" t="s">
        <v>260</v>
      </c>
      <c r="M276" s="56" t="s">
        <v>260</v>
      </c>
      <c r="N276" s="23">
        <v>570.65</v>
      </c>
      <c r="O276" s="85"/>
      <c r="P276" s="23">
        <v>0</v>
      </c>
      <c r="Q276" s="85"/>
      <c r="R276" s="23">
        <v>0</v>
      </c>
      <c r="S276" s="85"/>
      <c r="T276" s="23">
        <v>0</v>
      </c>
      <c r="U276" s="85"/>
      <c r="V276" s="23">
        <v>0</v>
      </c>
      <c r="W276" s="85"/>
      <c r="X276" s="23">
        <v>0</v>
      </c>
      <c r="Y276" s="85"/>
      <c r="Z276" s="23">
        <v>0</v>
      </c>
      <c r="AA276" s="85"/>
      <c r="AB276" s="23">
        <v>0</v>
      </c>
      <c r="AC276" s="85"/>
      <c r="AD276" s="23">
        <v>0</v>
      </c>
      <c r="AE276" s="85"/>
      <c r="AF276" s="23">
        <v>0</v>
      </c>
      <c r="AG276" s="85"/>
      <c r="AH276" s="23">
        <v>0</v>
      </c>
      <c r="AI276" s="85"/>
      <c r="AJ276" s="44" t="s">
        <v>261</v>
      </c>
      <c r="AK276" s="44" t="s">
        <v>80</v>
      </c>
      <c r="AL276" s="145"/>
      <c r="AM276" s="145"/>
      <c r="AN276" s="146"/>
      <c r="AQ276" s="88"/>
      <c r="AT276" s="145"/>
      <c r="AU276" s="196"/>
      <c r="AW276" s="10"/>
      <c r="AX276" s="21"/>
    </row>
    <row r="277" spans="1:50" s="20" customFormat="1">
      <c r="A277" s="32" t="s">
        <v>105</v>
      </c>
      <c r="B277" s="58" t="s">
        <v>68</v>
      </c>
      <c r="C277" s="12" t="s">
        <v>69</v>
      </c>
      <c r="D277" s="14">
        <v>2098.1480000000001</v>
      </c>
      <c r="E277" s="14">
        <v>2098.1480000000001</v>
      </c>
      <c r="F277" s="11" t="s">
        <v>71</v>
      </c>
      <c r="G277" s="71" t="s">
        <v>286</v>
      </c>
      <c r="H277" s="71"/>
      <c r="I277" s="67"/>
      <c r="J277" s="67" t="s">
        <v>287</v>
      </c>
      <c r="K277" s="32" t="s">
        <v>260</v>
      </c>
      <c r="L277" s="32" t="s">
        <v>260</v>
      </c>
      <c r="M277" s="32" t="s">
        <v>260</v>
      </c>
      <c r="N277" s="23">
        <v>325.72500000000002</v>
      </c>
      <c r="O277" s="25">
        <v>106.8</v>
      </c>
      <c r="P277" s="23">
        <v>0</v>
      </c>
      <c r="Q277" s="25"/>
      <c r="R277" s="23">
        <v>0</v>
      </c>
      <c r="S277" s="25"/>
      <c r="T277" s="23">
        <v>0</v>
      </c>
      <c r="U277" s="25"/>
      <c r="V277" s="23">
        <v>0</v>
      </c>
      <c r="W277" s="73"/>
      <c r="X277" s="23">
        <v>0</v>
      </c>
      <c r="Y277" s="73"/>
      <c r="Z277" s="23">
        <v>0</v>
      </c>
      <c r="AA277" s="73"/>
      <c r="AB277" s="23">
        <v>0</v>
      </c>
      <c r="AC277" s="73"/>
      <c r="AD277" s="23">
        <v>0</v>
      </c>
      <c r="AE277" s="73"/>
      <c r="AF277" s="23">
        <v>0</v>
      </c>
      <c r="AG277" s="73"/>
      <c r="AH277" s="23">
        <v>0</v>
      </c>
      <c r="AI277" s="73"/>
      <c r="AJ277" s="11" t="s">
        <v>261</v>
      </c>
      <c r="AK277" s="11" t="s">
        <v>80</v>
      </c>
      <c r="AL277" s="74"/>
      <c r="AM277" s="11"/>
      <c r="AN277" s="11"/>
      <c r="AO277" s="21"/>
      <c r="AP277" s="21"/>
      <c r="AQ277" s="30"/>
      <c r="AR277" s="31"/>
      <c r="AS277" s="23"/>
      <c r="AT277" s="21"/>
      <c r="AU277" s="37"/>
      <c r="AV277" s="21"/>
      <c r="AW277" s="10"/>
      <c r="AX277" s="21"/>
    </row>
    <row r="278" spans="1:50" s="10" customFormat="1">
      <c r="A278" s="32" t="s">
        <v>105</v>
      </c>
      <c r="B278" s="44" t="s">
        <v>530</v>
      </c>
      <c r="C278" s="12" t="s">
        <v>69</v>
      </c>
      <c r="D278" s="14">
        <v>2098.1480000000001</v>
      </c>
      <c r="E278" s="14">
        <v>2098.1480000000001</v>
      </c>
      <c r="F278" s="44" t="s">
        <v>71</v>
      </c>
      <c r="G278" s="46" t="s">
        <v>73</v>
      </c>
      <c r="H278" s="44" t="s">
        <v>72</v>
      </c>
      <c r="I278" s="56" t="s">
        <v>591</v>
      </c>
      <c r="J278" s="144" t="s">
        <v>627</v>
      </c>
      <c r="K278" s="56" t="s">
        <v>109</v>
      </c>
      <c r="L278" s="56" t="s">
        <v>109</v>
      </c>
      <c r="M278" s="56" t="s">
        <v>109</v>
      </c>
      <c r="N278" s="23">
        <v>221</v>
      </c>
      <c r="O278" s="28">
        <v>2.5</v>
      </c>
      <c r="P278" s="23">
        <v>0</v>
      </c>
      <c r="Q278" s="28"/>
      <c r="R278" s="23">
        <v>221</v>
      </c>
      <c r="S278" s="28">
        <v>2.5</v>
      </c>
      <c r="T278" s="23">
        <v>0</v>
      </c>
      <c r="U278" s="28"/>
      <c r="V278" s="23">
        <v>0</v>
      </c>
      <c r="W278" s="28"/>
      <c r="X278" s="23">
        <v>0</v>
      </c>
      <c r="Y278" s="28"/>
      <c r="Z278" s="23">
        <v>0</v>
      </c>
      <c r="AA278" s="28"/>
      <c r="AB278" s="23">
        <v>0</v>
      </c>
      <c r="AC278" s="28"/>
      <c r="AD278" s="23">
        <v>0</v>
      </c>
      <c r="AE278" s="28"/>
      <c r="AF278" s="23">
        <v>0</v>
      </c>
      <c r="AG278" s="28"/>
      <c r="AH278" s="23">
        <v>0</v>
      </c>
      <c r="AI278" s="28"/>
      <c r="AJ278" s="44" t="s">
        <v>79</v>
      </c>
      <c r="AK278" s="44" t="s">
        <v>80</v>
      </c>
      <c r="AL278" s="145"/>
      <c r="AM278" s="145" t="s">
        <v>593</v>
      </c>
      <c r="AN278" s="146"/>
      <c r="AQ278" s="88"/>
      <c r="AT278" s="145"/>
      <c r="AU278" s="26">
        <v>16450</v>
      </c>
      <c r="AW278" s="21"/>
      <c r="AX278" s="21"/>
    </row>
    <row r="279" spans="1:50" s="10" customFormat="1">
      <c r="A279" s="32" t="s">
        <v>105</v>
      </c>
      <c r="B279" s="11" t="s">
        <v>68</v>
      </c>
      <c r="C279" s="12" t="s">
        <v>69</v>
      </c>
      <c r="D279" s="14">
        <v>2098.1480000000001</v>
      </c>
      <c r="E279" s="14">
        <v>2098.1480000000001</v>
      </c>
      <c r="F279" s="11" t="s">
        <v>71</v>
      </c>
      <c r="G279" s="16" t="s">
        <v>73</v>
      </c>
      <c r="H279" s="16" t="s">
        <v>72</v>
      </c>
      <c r="I279" s="18" t="s">
        <v>108</v>
      </c>
      <c r="J279" s="18" t="s">
        <v>109</v>
      </c>
      <c r="K279" s="12" t="s">
        <v>76</v>
      </c>
      <c r="L279" s="12" t="s">
        <v>77</v>
      </c>
      <c r="M279" s="12" t="s">
        <v>110</v>
      </c>
      <c r="N279" s="39">
        <v>113.79740831295844</v>
      </c>
      <c r="O279" s="25">
        <v>0.8</v>
      </c>
      <c r="P279" s="39">
        <v>72.252322738386312</v>
      </c>
      <c r="Q279" s="25">
        <v>1</v>
      </c>
      <c r="R279" s="39">
        <v>0</v>
      </c>
      <c r="S279" s="25"/>
      <c r="T279" s="39">
        <v>60.210268948655255</v>
      </c>
      <c r="U279" s="25">
        <v>1</v>
      </c>
      <c r="V279" s="39">
        <v>0</v>
      </c>
      <c r="W279" s="26"/>
      <c r="X279" s="39">
        <v>0</v>
      </c>
      <c r="Y279" s="26"/>
      <c r="Z279" s="39">
        <v>0</v>
      </c>
      <c r="AA279" s="26"/>
      <c r="AB279" s="39">
        <v>0</v>
      </c>
      <c r="AC279" s="26"/>
      <c r="AD279" s="39">
        <v>0</v>
      </c>
      <c r="AE279" s="26"/>
      <c r="AF279" s="39">
        <v>0</v>
      </c>
      <c r="AG279" s="26"/>
      <c r="AH279" s="39">
        <v>0</v>
      </c>
      <c r="AI279" s="26"/>
      <c r="AJ279" s="29" t="s">
        <v>79</v>
      </c>
      <c r="AK279" s="11" t="s">
        <v>80</v>
      </c>
      <c r="AL279" s="18"/>
      <c r="AM279" s="21" t="s">
        <v>81</v>
      </c>
      <c r="AN279" s="21"/>
      <c r="AO279" s="21" t="s">
        <v>112</v>
      </c>
      <c r="AP279" s="21"/>
      <c r="AQ279" s="30">
        <v>2.8</v>
      </c>
      <c r="AR279" s="31"/>
      <c r="AS279" s="23" t="s">
        <v>112</v>
      </c>
      <c r="AT279" s="21" t="s">
        <v>128</v>
      </c>
      <c r="AU279" s="26">
        <v>9212</v>
      </c>
      <c r="AV279" s="21" t="s">
        <v>104</v>
      </c>
      <c r="AW279" s="33"/>
      <c r="AX279" s="21"/>
    </row>
    <row r="280" spans="1:50" s="10" customFormat="1">
      <c r="A280" s="32" t="s">
        <v>105</v>
      </c>
      <c r="B280" s="11" t="s">
        <v>68</v>
      </c>
      <c r="C280" s="12" t="s">
        <v>69</v>
      </c>
      <c r="D280" s="14">
        <v>2098.1480000000001</v>
      </c>
      <c r="E280" s="14">
        <v>2098.1480000000001</v>
      </c>
      <c r="F280" s="11" t="s">
        <v>71</v>
      </c>
      <c r="G280" s="16" t="s">
        <v>73</v>
      </c>
      <c r="H280" s="16" t="s">
        <v>72</v>
      </c>
      <c r="I280" s="17" t="s">
        <v>74</v>
      </c>
      <c r="J280" s="17" t="s">
        <v>106</v>
      </c>
      <c r="K280" s="12" t="s">
        <v>76</v>
      </c>
      <c r="L280" s="12" t="s">
        <v>77</v>
      </c>
      <c r="M280" s="12" t="s">
        <v>78</v>
      </c>
      <c r="N280" s="39">
        <v>1821.3999999999999</v>
      </c>
      <c r="O280" s="25">
        <v>7</v>
      </c>
      <c r="P280" s="39">
        <v>0</v>
      </c>
      <c r="Q280" s="25"/>
      <c r="R280" s="39">
        <v>0</v>
      </c>
      <c r="S280" s="25"/>
      <c r="T280" s="39">
        <v>0</v>
      </c>
      <c r="U280" s="25"/>
      <c r="V280" s="39">
        <v>0</v>
      </c>
      <c r="W280" s="26"/>
      <c r="X280" s="39">
        <v>0</v>
      </c>
      <c r="Y280" s="26"/>
      <c r="Z280" s="39">
        <v>0</v>
      </c>
      <c r="AA280" s="26"/>
      <c r="AB280" s="39">
        <v>0</v>
      </c>
      <c r="AC280" s="26"/>
      <c r="AD280" s="39">
        <v>0</v>
      </c>
      <c r="AE280" s="26"/>
      <c r="AF280" s="39">
        <v>0</v>
      </c>
      <c r="AG280" s="26"/>
      <c r="AH280" s="39">
        <v>0</v>
      </c>
      <c r="AI280" s="26"/>
      <c r="AJ280" s="29" t="s">
        <v>79</v>
      </c>
      <c r="AK280" s="11" t="s">
        <v>80</v>
      </c>
      <c r="AL280" s="18"/>
      <c r="AM280" s="21" t="s">
        <v>81</v>
      </c>
      <c r="AN280" s="21"/>
      <c r="AO280" s="21" t="s">
        <v>82</v>
      </c>
      <c r="AP280" s="21" t="s">
        <v>83</v>
      </c>
      <c r="AQ280" s="30">
        <v>7</v>
      </c>
      <c r="AR280" s="31">
        <v>0.9</v>
      </c>
      <c r="AS280" s="23">
        <v>127.27272727272727</v>
      </c>
      <c r="AT280" s="21"/>
      <c r="AU280" s="26">
        <v>-8807.2727272727352</v>
      </c>
      <c r="AV280" s="21" t="s">
        <v>104</v>
      </c>
      <c r="AW280" s="21"/>
      <c r="AX280" s="21"/>
    </row>
    <row r="281" spans="1:50" s="10" customFormat="1">
      <c r="A281" s="43" t="s">
        <v>333</v>
      </c>
      <c r="B281" s="44" t="s">
        <v>530</v>
      </c>
      <c r="C281" s="47" t="s">
        <v>132</v>
      </c>
      <c r="D281" s="14">
        <v>274.14400000000001</v>
      </c>
      <c r="E281" s="14">
        <v>309.50400000000002</v>
      </c>
      <c r="F281" s="44" t="s">
        <v>298</v>
      </c>
      <c r="G281" s="44" t="s">
        <v>221</v>
      </c>
      <c r="H281" s="44"/>
      <c r="I281" s="56" t="s">
        <v>769</v>
      </c>
      <c r="J281" s="20" t="s">
        <v>819</v>
      </c>
      <c r="K281" s="32" t="s">
        <v>298</v>
      </c>
      <c r="L281" s="32" t="s">
        <v>298</v>
      </c>
      <c r="M281" s="32" t="s">
        <v>298</v>
      </c>
      <c r="N281" s="84"/>
      <c r="O281" s="28"/>
      <c r="P281" s="27">
        <v>60</v>
      </c>
      <c r="Q281" s="28"/>
      <c r="R281" s="27"/>
      <c r="S281" s="28"/>
      <c r="T281" s="27">
        <v>60</v>
      </c>
      <c r="U281" s="28"/>
      <c r="V281" s="221"/>
      <c r="W281" s="28"/>
      <c r="X281" s="221"/>
      <c r="Y281" s="28"/>
      <c r="Z281" s="221"/>
      <c r="AA281" s="28"/>
      <c r="AB281" s="221"/>
      <c r="AC281" s="28"/>
      <c r="AD281" s="221"/>
      <c r="AE281" s="28"/>
      <c r="AF281" s="221"/>
      <c r="AG281" s="85"/>
      <c r="AH281" s="221"/>
      <c r="AI281" s="28"/>
      <c r="AJ281" s="44" t="s">
        <v>79</v>
      </c>
      <c r="AK281" s="44" t="s">
        <v>207</v>
      </c>
      <c r="AL281" s="145"/>
      <c r="AM281" s="145"/>
      <c r="AN281" s="145"/>
      <c r="AO281" s="20"/>
      <c r="AP281" s="20"/>
      <c r="AQ281" s="88"/>
      <c r="AR281" s="20"/>
      <c r="AS281" s="20"/>
      <c r="AT281" s="145"/>
      <c r="AU281" s="196"/>
      <c r="AV281" s="20"/>
      <c r="AX281" s="21"/>
    </row>
    <row r="282" spans="1:50" s="10" customFormat="1">
      <c r="A282" s="43" t="s">
        <v>333</v>
      </c>
      <c r="B282" s="55" t="s">
        <v>322</v>
      </c>
      <c r="C282" s="47" t="s">
        <v>132</v>
      </c>
      <c r="D282" s="14">
        <v>274.14400000000001</v>
      </c>
      <c r="E282" s="14">
        <v>309.50400000000002</v>
      </c>
      <c r="F282" s="44" t="s">
        <v>203</v>
      </c>
      <c r="G282" s="46" t="s">
        <v>73</v>
      </c>
      <c r="H282" s="44" t="s">
        <v>72</v>
      </c>
      <c r="I282" s="56" t="s">
        <v>109</v>
      </c>
      <c r="J282" s="56"/>
      <c r="K282" s="56" t="s">
        <v>109</v>
      </c>
      <c r="L282" s="56" t="s">
        <v>109</v>
      </c>
      <c r="M282" s="56" t="s">
        <v>109</v>
      </c>
      <c r="N282" s="49">
        <v>180.60000000000002</v>
      </c>
      <c r="O282" s="28">
        <v>1.2665452800000001</v>
      </c>
      <c r="P282" s="49">
        <v>0</v>
      </c>
      <c r="Q282" s="28">
        <v>0</v>
      </c>
      <c r="R282" s="49">
        <v>180.60000000000002</v>
      </c>
      <c r="S282" s="28">
        <v>1.2665452800000001</v>
      </c>
      <c r="T282" s="49">
        <v>0</v>
      </c>
      <c r="U282" s="28">
        <v>0</v>
      </c>
      <c r="V282" s="49">
        <v>0</v>
      </c>
      <c r="W282" s="28">
        <v>0</v>
      </c>
      <c r="X282" s="49">
        <v>180.60000000000002</v>
      </c>
      <c r="Y282" s="28">
        <v>1.2665452800000001</v>
      </c>
      <c r="Z282" s="49">
        <v>0</v>
      </c>
      <c r="AA282" s="28">
        <v>0</v>
      </c>
      <c r="AB282" s="49">
        <v>0</v>
      </c>
      <c r="AC282" s="28">
        <v>0</v>
      </c>
      <c r="AD282" s="49">
        <v>60.2</v>
      </c>
      <c r="AE282" s="28">
        <v>0.42218176000000007</v>
      </c>
      <c r="AF282" s="49">
        <v>0</v>
      </c>
      <c r="AG282" s="28">
        <v>0</v>
      </c>
      <c r="AH282" s="49">
        <v>0</v>
      </c>
      <c r="AI282" s="28">
        <v>0</v>
      </c>
      <c r="AJ282" s="44" t="s">
        <v>79</v>
      </c>
      <c r="AK282" s="16" t="s">
        <v>80</v>
      </c>
      <c r="AL282" s="43" t="s">
        <v>112</v>
      </c>
      <c r="AM282" s="43" t="s">
        <v>112</v>
      </c>
      <c r="AN282" s="82">
        <v>15.077920000000002</v>
      </c>
      <c r="AO282" s="21"/>
      <c r="AP282" s="12"/>
      <c r="AQ282" s="89"/>
      <c r="AR282" s="12"/>
      <c r="AS282" s="12"/>
      <c r="AT282" s="20" t="s">
        <v>361</v>
      </c>
      <c r="AU282" s="26">
        <v>13889.779904000001</v>
      </c>
      <c r="AV282" s="50" t="s">
        <v>136</v>
      </c>
      <c r="AW282" s="21"/>
      <c r="AX282" s="21"/>
    </row>
    <row r="283" spans="1:50" s="10" customFormat="1">
      <c r="A283" s="43" t="s">
        <v>333</v>
      </c>
      <c r="B283" s="55" t="s">
        <v>322</v>
      </c>
      <c r="C283" s="47" t="s">
        <v>132</v>
      </c>
      <c r="D283" s="14">
        <v>274.14400000000001</v>
      </c>
      <c r="E283" s="14">
        <v>309.50400000000002</v>
      </c>
      <c r="F283" s="44" t="s">
        <v>203</v>
      </c>
      <c r="G283" s="46" t="s">
        <v>73</v>
      </c>
      <c r="H283" s="11" t="s">
        <v>170</v>
      </c>
      <c r="I283" s="56" t="s">
        <v>334</v>
      </c>
      <c r="J283" s="56"/>
      <c r="K283" s="19" t="s">
        <v>76</v>
      </c>
      <c r="L283" s="19" t="s">
        <v>173</v>
      </c>
      <c r="M283" s="83" t="s">
        <v>179</v>
      </c>
      <c r="N283" s="23">
        <v>43.807120929449539</v>
      </c>
      <c r="O283" s="28">
        <v>0.51824347485448408</v>
      </c>
      <c r="P283" s="23">
        <v>0</v>
      </c>
      <c r="Q283" s="28">
        <v>0</v>
      </c>
      <c r="R283" s="23">
        <v>0</v>
      </c>
      <c r="S283" s="28">
        <v>0</v>
      </c>
      <c r="T283" s="23">
        <v>0</v>
      </c>
      <c r="U283" s="28">
        <v>0</v>
      </c>
      <c r="V283" s="23">
        <v>0</v>
      </c>
      <c r="W283" s="28">
        <v>0</v>
      </c>
      <c r="X283" s="23">
        <v>0</v>
      </c>
      <c r="Y283" s="28">
        <v>0</v>
      </c>
      <c r="Z283" s="23">
        <v>0</v>
      </c>
      <c r="AA283" s="28">
        <v>0</v>
      </c>
      <c r="AB283" s="23">
        <v>0</v>
      </c>
      <c r="AC283" s="28">
        <v>0</v>
      </c>
      <c r="AD283" s="23">
        <v>0</v>
      </c>
      <c r="AE283" s="28">
        <v>0</v>
      </c>
      <c r="AF283" s="23">
        <v>0</v>
      </c>
      <c r="AG283" s="28">
        <v>0</v>
      </c>
      <c r="AH283" s="23">
        <v>0</v>
      </c>
      <c r="AI283" s="28">
        <v>0</v>
      </c>
      <c r="AJ283" s="44" t="s">
        <v>79</v>
      </c>
      <c r="AK283" s="16" t="s">
        <v>207</v>
      </c>
      <c r="AL283" s="43" t="s">
        <v>112</v>
      </c>
      <c r="AM283" s="43" t="s">
        <v>330</v>
      </c>
      <c r="AN283" s="82">
        <v>3.8896000000000002</v>
      </c>
      <c r="AO283" s="21"/>
      <c r="AP283" s="12"/>
      <c r="AQ283" s="89"/>
      <c r="AR283" s="12"/>
      <c r="AS283" s="12"/>
      <c r="AT283" s="20" t="s">
        <v>332</v>
      </c>
      <c r="AU283" s="26">
        <v>3321.4695433855572</v>
      </c>
      <c r="AV283" s="12"/>
      <c r="AX283" s="21"/>
    </row>
    <row r="284" spans="1:50" s="10" customFormat="1">
      <c r="A284" s="12" t="s">
        <v>107</v>
      </c>
      <c r="B284" s="11" t="s">
        <v>488</v>
      </c>
      <c r="C284" s="12" t="s">
        <v>69</v>
      </c>
      <c r="D284" s="14">
        <v>910</v>
      </c>
      <c r="E284" s="14">
        <v>1125.2800000000002</v>
      </c>
      <c r="F284" s="16" t="s">
        <v>298</v>
      </c>
      <c r="G284" s="16" t="s">
        <v>221</v>
      </c>
      <c r="H284" s="16"/>
      <c r="I284" s="12" t="s">
        <v>543</v>
      </c>
      <c r="J284" s="12"/>
      <c r="K284" s="32" t="s">
        <v>298</v>
      </c>
      <c r="L284" s="32" t="s">
        <v>298</v>
      </c>
      <c r="M284" s="32" t="s">
        <v>298</v>
      </c>
      <c r="N284" s="77"/>
      <c r="O284" s="137">
        <v>0</v>
      </c>
      <c r="P284" s="77">
        <v>158.369</v>
      </c>
      <c r="Q284" s="137">
        <v>0</v>
      </c>
      <c r="R284" s="77"/>
      <c r="S284" s="137">
        <v>0</v>
      </c>
      <c r="T284" s="77">
        <v>158.369</v>
      </c>
      <c r="U284" s="120"/>
      <c r="V284" s="220"/>
      <c r="W284" s="120"/>
      <c r="X284" s="220"/>
      <c r="Y284" s="120"/>
      <c r="Z284" s="220"/>
      <c r="AA284" s="120"/>
      <c r="AB284" s="220"/>
      <c r="AC284" s="120"/>
      <c r="AD284" s="220"/>
      <c r="AE284" s="120"/>
      <c r="AF284" s="220"/>
      <c r="AG284" s="120"/>
      <c r="AH284" s="220"/>
      <c r="AI284" s="120"/>
      <c r="AJ284" s="11" t="s">
        <v>261</v>
      </c>
      <c r="AK284" s="11" t="s">
        <v>207</v>
      </c>
      <c r="AL284" s="11"/>
      <c r="AO284" s="124"/>
      <c r="AP284" s="124"/>
      <c r="AQ284" s="123"/>
      <c r="AR284" s="124"/>
      <c r="AS284" s="124"/>
      <c r="AU284" s="133"/>
      <c r="AV284" s="76" t="s">
        <v>300</v>
      </c>
      <c r="AX284" s="21"/>
    </row>
    <row r="285" spans="1:50" s="20" customFormat="1">
      <c r="A285" s="12" t="s">
        <v>107</v>
      </c>
      <c r="B285" s="11" t="s">
        <v>488</v>
      </c>
      <c r="C285" s="12" t="s">
        <v>69</v>
      </c>
      <c r="D285" s="14">
        <v>910</v>
      </c>
      <c r="E285" s="14">
        <v>1125.2800000000002</v>
      </c>
      <c r="F285" s="11" t="s">
        <v>71</v>
      </c>
      <c r="G285" s="46" t="s">
        <v>73</v>
      </c>
      <c r="H285" s="44" t="s">
        <v>72</v>
      </c>
      <c r="I285" s="126" t="s">
        <v>504</v>
      </c>
      <c r="J285" s="126"/>
      <c r="K285" s="12" t="s">
        <v>76</v>
      </c>
      <c r="L285" s="12" t="s">
        <v>77</v>
      </c>
      <c r="M285" s="12" t="s">
        <v>78</v>
      </c>
      <c r="N285" s="23">
        <v>1037.6650602409638</v>
      </c>
      <c r="O285" s="120">
        <v>4</v>
      </c>
      <c r="P285" s="23">
        <v>0</v>
      </c>
      <c r="Q285" s="120">
        <v>0</v>
      </c>
      <c r="R285" s="23">
        <v>391.86746987951801</v>
      </c>
      <c r="S285" s="120">
        <v>1.5</v>
      </c>
      <c r="T285" s="23">
        <v>391.86746987951801</v>
      </c>
      <c r="U285" s="120">
        <v>1.5</v>
      </c>
      <c r="V285" s="23">
        <v>0</v>
      </c>
      <c r="W285" s="120"/>
      <c r="X285" s="23">
        <v>0</v>
      </c>
      <c r="Y285" s="120"/>
      <c r="Z285" s="23">
        <v>0</v>
      </c>
      <c r="AA285" s="120"/>
      <c r="AB285" s="23">
        <v>0</v>
      </c>
      <c r="AC285" s="120"/>
      <c r="AD285" s="23">
        <v>0</v>
      </c>
      <c r="AE285" s="120"/>
      <c r="AF285" s="23">
        <v>0</v>
      </c>
      <c r="AG285" s="120"/>
      <c r="AH285" s="23">
        <v>0</v>
      </c>
      <c r="AI285" s="120"/>
      <c r="AJ285" s="11" t="s">
        <v>79</v>
      </c>
      <c r="AK285" s="11" t="s">
        <v>80</v>
      </c>
      <c r="AL285" s="11" t="s">
        <v>491</v>
      </c>
      <c r="AM285" s="128" t="s">
        <v>505</v>
      </c>
      <c r="AN285" s="128"/>
      <c r="AO285" s="129"/>
      <c r="AP285" s="130" t="s">
        <v>507</v>
      </c>
      <c r="AQ285" s="131"/>
      <c r="AR285" s="129"/>
      <c r="AS285" s="129"/>
      <c r="AT285" s="21" t="s">
        <v>508</v>
      </c>
      <c r="AU285" s="26">
        <v>17767.272727272735</v>
      </c>
      <c r="AV285" s="10"/>
      <c r="AX285" s="20" t="s">
        <v>113</v>
      </c>
    </row>
    <row r="286" spans="1:50" s="10" customFormat="1">
      <c r="A286" s="12" t="s">
        <v>107</v>
      </c>
      <c r="B286" s="11" t="s">
        <v>68</v>
      </c>
      <c r="C286" s="12" t="s">
        <v>69</v>
      </c>
      <c r="D286" s="14">
        <v>910</v>
      </c>
      <c r="E286" s="14">
        <v>1125.2800000000002</v>
      </c>
      <c r="F286" s="11" t="s">
        <v>71</v>
      </c>
      <c r="G286" s="16" t="s">
        <v>73</v>
      </c>
      <c r="H286" s="16" t="s">
        <v>72</v>
      </c>
      <c r="I286" s="18" t="s">
        <v>108</v>
      </c>
      <c r="J286" s="18" t="s">
        <v>109</v>
      </c>
      <c r="K286" s="12" t="s">
        <v>76</v>
      </c>
      <c r="L286" s="12" t="s">
        <v>77</v>
      </c>
      <c r="M286" s="12" t="s">
        <v>110</v>
      </c>
      <c r="N286" s="23">
        <v>43</v>
      </c>
      <c r="O286" s="25">
        <v>0.5</v>
      </c>
      <c r="P286" s="23">
        <v>43</v>
      </c>
      <c r="Q286" s="25">
        <v>0.5</v>
      </c>
      <c r="R286" s="23">
        <v>43</v>
      </c>
      <c r="S286" s="25">
        <v>0.5</v>
      </c>
      <c r="T286" s="23">
        <v>43</v>
      </c>
      <c r="U286" s="25">
        <v>0.5</v>
      </c>
      <c r="V286" s="23">
        <v>0</v>
      </c>
      <c r="W286" s="26"/>
      <c r="X286" s="23">
        <v>0</v>
      </c>
      <c r="Y286" s="26"/>
      <c r="Z286" s="23">
        <v>0</v>
      </c>
      <c r="AA286" s="26"/>
      <c r="AB286" s="23">
        <v>0</v>
      </c>
      <c r="AC286" s="26"/>
      <c r="AD286" s="23">
        <v>0</v>
      </c>
      <c r="AE286" s="26"/>
      <c r="AF286" s="23">
        <v>0</v>
      </c>
      <c r="AG286" s="26"/>
      <c r="AH286" s="23">
        <v>0</v>
      </c>
      <c r="AI286" s="26"/>
      <c r="AJ286" s="29" t="s">
        <v>79</v>
      </c>
      <c r="AK286" s="11" t="s">
        <v>80</v>
      </c>
      <c r="AL286" s="18"/>
      <c r="AM286" s="21" t="s">
        <v>81</v>
      </c>
      <c r="AN286" s="21"/>
      <c r="AO286" s="21" t="s">
        <v>112</v>
      </c>
      <c r="AP286" s="21"/>
      <c r="AQ286" s="30">
        <v>2</v>
      </c>
      <c r="AR286" s="31"/>
      <c r="AS286" s="23" t="s">
        <v>112</v>
      </c>
      <c r="AT286" s="21"/>
      <c r="AU286" s="26">
        <v>6580</v>
      </c>
      <c r="AV286" s="21"/>
      <c r="AW286" s="33"/>
      <c r="AX286" s="20" t="s">
        <v>113</v>
      </c>
    </row>
    <row r="287" spans="1:50" s="10" customFormat="1">
      <c r="A287" s="12" t="s">
        <v>107</v>
      </c>
      <c r="B287" s="11" t="s">
        <v>488</v>
      </c>
      <c r="C287" s="12" t="s">
        <v>69</v>
      </c>
      <c r="D287" s="14">
        <v>910</v>
      </c>
      <c r="E287" s="14">
        <v>1125.2800000000002</v>
      </c>
      <c r="F287" s="11" t="s">
        <v>71</v>
      </c>
      <c r="G287" s="46" t="s">
        <v>73</v>
      </c>
      <c r="H287" s="132" t="s">
        <v>267</v>
      </c>
      <c r="I287" s="21" t="s">
        <v>510</v>
      </c>
      <c r="J287" s="21"/>
      <c r="K287" s="12" t="s">
        <v>76</v>
      </c>
      <c r="L287" s="12" t="s">
        <v>77</v>
      </c>
      <c r="M287" s="12" t="s">
        <v>88</v>
      </c>
      <c r="N287" s="23">
        <v>2567.1</v>
      </c>
      <c r="O287" s="120">
        <v>12.6</v>
      </c>
      <c r="P287" s="23">
        <v>0</v>
      </c>
      <c r="Q287" s="120"/>
      <c r="R287" s="23">
        <v>549.32499999999993</v>
      </c>
      <c r="S287" s="120">
        <v>2.7</v>
      </c>
      <c r="T287" s="23">
        <v>549.32499999999993</v>
      </c>
      <c r="U287" s="120">
        <v>2.7</v>
      </c>
      <c r="V287" s="23">
        <v>0</v>
      </c>
      <c r="W287" s="120"/>
      <c r="X287" s="23">
        <v>0</v>
      </c>
      <c r="Y287" s="120"/>
      <c r="Z287" s="23">
        <v>0</v>
      </c>
      <c r="AA287" s="120"/>
      <c r="AB287" s="23">
        <v>0</v>
      </c>
      <c r="AC287" s="120"/>
      <c r="AD287" s="23">
        <v>0</v>
      </c>
      <c r="AE287" s="120"/>
      <c r="AF287" s="23">
        <v>0</v>
      </c>
      <c r="AG287" s="120"/>
      <c r="AH287" s="23">
        <v>0</v>
      </c>
      <c r="AI287" s="120"/>
      <c r="AJ287" s="11" t="s">
        <v>79</v>
      </c>
      <c r="AK287" s="11" t="s">
        <v>80</v>
      </c>
      <c r="AL287" s="11" t="s">
        <v>491</v>
      </c>
      <c r="AM287" s="18" t="s">
        <v>505</v>
      </c>
      <c r="AN287" s="18"/>
      <c r="AO287" s="124"/>
      <c r="AP287" s="130" t="s">
        <v>507</v>
      </c>
      <c r="AQ287" s="123"/>
      <c r="AR287" s="124"/>
      <c r="AS287" s="124"/>
      <c r="AT287" s="21" t="s">
        <v>508</v>
      </c>
      <c r="AU287" s="26">
        <v>0</v>
      </c>
      <c r="AW287" s="20"/>
      <c r="AX287" s="20" t="s">
        <v>113</v>
      </c>
    </row>
    <row r="288" spans="1:50" s="10" customFormat="1">
      <c r="A288" s="12" t="s">
        <v>107</v>
      </c>
      <c r="B288" s="11" t="s">
        <v>68</v>
      </c>
      <c r="C288" s="12" t="s">
        <v>69</v>
      </c>
      <c r="D288" s="14">
        <v>910</v>
      </c>
      <c r="E288" s="14">
        <v>1125.2800000000002</v>
      </c>
      <c r="F288" s="11" t="s">
        <v>71</v>
      </c>
      <c r="G288" s="16" t="s">
        <v>73</v>
      </c>
      <c r="H288" s="11" t="s">
        <v>170</v>
      </c>
      <c r="I288" s="17" t="s">
        <v>176</v>
      </c>
      <c r="J288" s="18" t="s">
        <v>177</v>
      </c>
      <c r="K288" s="18" t="s">
        <v>178</v>
      </c>
      <c r="L288" s="19" t="s">
        <v>173</v>
      </c>
      <c r="M288" s="19" t="s">
        <v>179</v>
      </c>
      <c r="N288" s="23">
        <v>0</v>
      </c>
      <c r="O288" s="25"/>
      <c r="P288" s="23">
        <v>0</v>
      </c>
      <c r="Q288" s="25"/>
      <c r="R288" s="23">
        <v>507.20434999999998</v>
      </c>
      <c r="S288" s="25">
        <v>6</v>
      </c>
      <c r="T288" s="23">
        <v>0</v>
      </c>
      <c r="U288" s="25"/>
      <c r="V288" s="23">
        <v>0</v>
      </c>
      <c r="W288" s="26"/>
      <c r="X288" s="23">
        <v>0</v>
      </c>
      <c r="Y288" s="26"/>
      <c r="Z288" s="23">
        <v>0</v>
      </c>
      <c r="AA288" s="26"/>
      <c r="AB288" s="23">
        <v>0</v>
      </c>
      <c r="AC288" s="26"/>
      <c r="AD288" s="23">
        <v>0</v>
      </c>
      <c r="AE288" s="26"/>
      <c r="AF288" s="23">
        <v>0</v>
      </c>
      <c r="AG288" s="26"/>
      <c r="AH288" s="23">
        <v>0</v>
      </c>
      <c r="AI288" s="26"/>
      <c r="AJ288" s="29" t="s">
        <v>79</v>
      </c>
      <c r="AK288" s="11" t="s">
        <v>80</v>
      </c>
      <c r="AL288" s="18"/>
      <c r="AM288" s="21" t="s">
        <v>81</v>
      </c>
      <c r="AN288" s="21"/>
      <c r="AO288" s="21" t="s">
        <v>187</v>
      </c>
      <c r="AP288" s="21"/>
      <c r="AQ288" s="30">
        <v>6</v>
      </c>
      <c r="AR288" s="31">
        <v>0.6</v>
      </c>
      <c r="AS288" s="23">
        <v>54.545454545454547</v>
      </c>
      <c r="AT288" s="21"/>
      <c r="AU288" s="26">
        <v>38890.909090909088</v>
      </c>
      <c r="AV288" s="21"/>
      <c r="AW288" s="20"/>
      <c r="AX288" s="20" t="s">
        <v>113</v>
      </c>
    </row>
    <row r="289" spans="1:50" s="10" customFormat="1">
      <c r="A289" s="12" t="s">
        <v>107</v>
      </c>
      <c r="B289" s="11" t="s">
        <v>488</v>
      </c>
      <c r="C289" s="12" t="s">
        <v>69</v>
      </c>
      <c r="D289" s="14">
        <v>910</v>
      </c>
      <c r="E289" s="14">
        <v>1125.2800000000002</v>
      </c>
      <c r="F289" s="11" t="s">
        <v>209</v>
      </c>
      <c r="G289" s="46" t="s">
        <v>73</v>
      </c>
      <c r="H289" s="44" t="s">
        <v>72</v>
      </c>
      <c r="I289" s="21" t="s">
        <v>511</v>
      </c>
      <c r="J289" s="21"/>
      <c r="K289" s="53" t="s">
        <v>210</v>
      </c>
      <c r="L289" s="12" t="s">
        <v>216</v>
      </c>
      <c r="M289" s="32" t="s">
        <v>512</v>
      </c>
      <c r="N289" s="23">
        <v>32.25</v>
      </c>
      <c r="O289" s="120"/>
      <c r="P289" s="23">
        <v>0</v>
      </c>
      <c r="Q289" s="120"/>
      <c r="R289" s="23">
        <v>0</v>
      </c>
      <c r="S289" s="120"/>
      <c r="T289" s="23">
        <v>0</v>
      </c>
      <c r="U289" s="120"/>
      <c r="V289" s="23">
        <v>0</v>
      </c>
      <c r="W289" s="120"/>
      <c r="X289" s="23">
        <v>0</v>
      </c>
      <c r="Y289" s="120"/>
      <c r="Z289" s="23">
        <v>0</v>
      </c>
      <c r="AA289" s="120"/>
      <c r="AB289" s="23">
        <v>0</v>
      </c>
      <c r="AC289" s="120"/>
      <c r="AD289" s="23">
        <v>0</v>
      </c>
      <c r="AE289" s="120"/>
      <c r="AF289" s="23">
        <v>0</v>
      </c>
      <c r="AG289" s="120"/>
      <c r="AH289" s="23">
        <v>0</v>
      </c>
      <c r="AI289" s="120"/>
      <c r="AJ289" s="11" t="s">
        <v>79</v>
      </c>
      <c r="AK289" s="11" t="s">
        <v>207</v>
      </c>
      <c r="AL289" s="11"/>
      <c r="AO289" s="124"/>
      <c r="AP289" s="124"/>
      <c r="AQ289" s="123"/>
      <c r="AR289" s="124"/>
      <c r="AS289" s="124"/>
      <c r="AU289" s="133"/>
      <c r="AW289" s="21"/>
      <c r="AX289" s="20"/>
    </row>
    <row r="290" spans="1:50" s="20" customFormat="1">
      <c r="A290" s="10" t="s">
        <v>308</v>
      </c>
      <c r="B290" s="44" t="s">
        <v>530</v>
      </c>
      <c r="C290" s="47" t="s">
        <v>132</v>
      </c>
      <c r="D290" s="14">
        <v>1034.8000000000002</v>
      </c>
      <c r="E290" s="14">
        <v>1034.8000000000002</v>
      </c>
      <c r="F290" s="44" t="s">
        <v>298</v>
      </c>
      <c r="G290" s="44" t="s">
        <v>221</v>
      </c>
      <c r="H290" s="44"/>
      <c r="I290" s="56" t="s">
        <v>769</v>
      </c>
      <c r="J290" s="144" t="s">
        <v>820</v>
      </c>
      <c r="K290" s="32" t="s">
        <v>298</v>
      </c>
      <c r="L290" s="32" t="s">
        <v>298</v>
      </c>
      <c r="M290" s="32" t="s">
        <v>298</v>
      </c>
      <c r="N290" s="27"/>
      <c r="O290" s="28"/>
      <c r="P290" s="27">
        <v>151.666</v>
      </c>
      <c r="Q290" s="28"/>
      <c r="R290" s="27"/>
      <c r="S290" s="28"/>
      <c r="T290" s="27">
        <v>151.666</v>
      </c>
      <c r="U290" s="28"/>
      <c r="V290" s="221"/>
      <c r="W290" s="28"/>
      <c r="X290" s="221"/>
      <c r="Y290" s="28"/>
      <c r="Z290" s="221"/>
      <c r="AA290" s="28"/>
      <c r="AB290" s="221"/>
      <c r="AC290" s="28"/>
      <c r="AD290" s="221"/>
      <c r="AE290" s="28"/>
      <c r="AF290" s="221"/>
      <c r="AG290" s="85"/>
      <c r="AH290" s="221"/>
      <c r="AI290" s="28"/>
      <c r="AJ290" s="44" t="s">
        <v>79</v>
      </c>
      <c r="AK290" s="44" t="s">
        <v>207</v>
      </c>
      <c r="AL290" s="145"/>
      <c r="AM290" s="145"/>
      <c r="AN290" s="145"/>
      <c r="AQ290" s="88"/>
      <c r="AT290" s="145"/>
      <c r="AU290" s="196"/>
      <c r="AW290" s="10"/>
      <c r="AX290" s="21"/>
    </row>
    <row r="291" spans="1:50" s="10" customFormat="1">
      <c r="A291" s="10" t="s">
        <v>308</v>
      </c>
      <c r="B291" s="16" t="s">
        <v>464</v>
      </c>
      <c r="C291" s="47" t="s">
        <v>132</v>
      </c>
      <c r="D291" s="14">
        <v>1034.8000000000002</v>
      </c>
      <c r="E291" s="14">
        <v>1034.8000000000002</v>
      </c>
      <c r="F291" s="16" t="s">
        <v>203</v>
      </c>
      <c r="G291" s="16" t="s">
        <v>73</v>
      </c>
      <c r="H291" s="16" t="s">
        <v>72</v>
      </c>
      <c r="I291" s="32" t="s">
        <v>111</v>
      </c>
      <c r="J291" s="32"/>
      <c r="K291" s="32" t="s">
        <v>76</v>
      </c>
      <c r="L291" s="12" t="s">
        <v>77</v>
      </c>
      <c r="M291" s="18" t="s">
        <v>110</v>
      </c>
      <c r="N291" s="49">
        <v>418.76470588235287</v>
      </c>
      <c r="O291" s="25">
        <v>3.785644051130777</v>
      </c>
      <c r="P291" s="49">
        <v>658.05882352941171</v>
      </c>
      <c r="Q291" s="25">
        <v>5.9488692232055067</v>
      </c>
      <c r="R291" s="49">
        <v>0</v>
      </c>
      <c r="S291" s="28"/>
      <c r="T291" s="49">
        <v>0</v>
      </c>
      <c r="U291" s="28"/>
      <c r="V291" s="49">
        <v>0</v>
      </c>
      <c r="W291" s="28"/>
      <c r="X291" s="49">
        <v>0</v>
      </c>
      <c r="Y291" s="28"/>
      <c r="Z291" s="49">
        <v>0</v>
      </c>
      <c r="AA291" s="28"/>
      <c r="AB291" s="49">
        <v>0</v>
      </c>
      <c r="AC291" s="28"/>
      <c r="AD291" s="49">
        <v>119.64705882352939</v>
      </c>
      <c r="AE291" s="25">
        <v>1.0816125860373649</v>
      </c>
      <c r="AF291" s="49">
        <v>0</v>
      </c>
      <c r="AG291" s="28"/>
      <c r="AH291" s="49">
        <v>0</v>
      </c>
      <c r="AI291" s="28"/>
      <c r="AJ291" s="11" t="s">
        <v>79</v>
      </c>
      <c r="AK291" s="11" t="s">
        <v>80</v>
      </c>
      <c r="AL291" s="20"/>
      <c r="AM291" s="20"/>
      <c r="AN291" s="20"/>
      <c r="AO291" s="115"/>
      <c r="AP291" s="12"/>
      <c r="AQ291" s="89"/>
      <c r="AR291" s="115"/>
      <c r="AS291" s="12"/>
      <c r="AT291" s="20"/>
      <c r="AU291" s="26">
        <v>35585.054080629299</v>
      </c>
      <c r="AV291" s="50" t="s">
        <v>471</v>
      </c>
      <c r="AX291" s="21"/>
    </row>
    <row r="292" spans="1:50" s="10" customFormat="1">
      <c r="A292" s="10" t="s">
        <v>308</v>
      </c>
      <c r="B292" s="16" t="s">
        <v>464</v>
      </c>
      <c r="C292" s="47" t="s">
        <v>132</v>
      </c>
      <c r="D292" s="14">
        <v>1034.8000000000002</v>
      </c>
      <c r="E292" s="14">
        <v>1034.8000000000002</v>
      </c>
      <c r="F292" s="16" t="s">
        <v>203</v>
      </c>
      <c r="G292" s="16" t="s">
        <v>73</v>
      </c>
      <c r="H292" s="16" t="s">
        <v>72</v>
      </c>
      <c r="I292" s="32" t="s">
        <v>111</v>
      </c>
      <c r="J292" s="32"/>
      <c r="K292" s="32" t="s">
        <v>76</v>
      </c>
      <c r="L292" s="12" t="s">
        <v>77</v>
      </c>
      <c r="M292" s="18" t="s">
        <v>110</v>
      </c>
      <c r="N292" s="49">
        <v>418.76470588235293</v>
      </c>
      <c r="O292" s="25">
        <v>3.785644051130777</v>
      </c>
      <c r="P292" s="49">
        <v>335.01176470588234</v>
      </c>
      <c r="Q292" s="25">
        <v>3.0285152409046217</v>
      </c>
      <c r="R292" s="49">
        <v>0</v>
      </c>
      <c r="S292" s="28"/>
      <c r="T292" s="49">
        <v>0</v>
      </c>
      <c r="U292" s="28"/>
      <c r="V292" s="49">
        <v>0</v>
      </c>
      <c r="W292" s="28"/>
      <c r="X292" s="49">
        <v>0</v>
      </c>
      <c r="Y292" s="28"/>
      <c r="Z292" s="49">
        <v>0</v>
      </c>
      <c r="AA292" s="28"/>
      <c r="AB292" s="49">
        <v>0</v>
      </c>
      <c r="AC292" s="28"/>
      <c r="AD292" s="49">
        <v>83.752941176470586</v>
      </c>
      <c r="AE292" s="25">
        <v>0.75712881022615541</v>
      </c>
      <c r="AF292" s="49">
        <v>0</v>
      </c>
      <c r="AG292" s="28"/>
      <c r="AH292" s="49">
        <v>0</v>
      </c>
      <c r="AI292" s="28"/>
      <c r="AJ292" s="11" t="s">
        <v>79</v>
      </c>
      <c r="AK292" s="11" t="s">
        <v>80</v>
      </c>
      <c r="AL292" s="20"/>
      <c r="AM292" s="20"/>
      <c r="AN292" s="20"/>
      <c r="AO292" s="115"/>
      <c r="AP292" s="12"/>
      <c r="AQ292" s="89"/>
      <c r="AR292" s="115"/>
      <c r="AS292" s="12"/>
      <c r="AT292" s="20"/>
      <c r="AU292" s="26">
        <v>24909.537856440511</v>
      </c>
      <c r="AV292" s="50" t="s">
        <v>471</v>
      </c>
      <c r="AX292" s="20"/>
    </row>
    <row r="293" spans="1:50" s="20" customFormat="1">
      <c r="A293" s="10" t="s">
        <v>308</v>
      </c>
      <c r="B293" s="11" t="s">
        <v>68</v>
      </c>
      <c r="C293" s="47" t="s">
        <v>132</v>
      </c>
      <c r="D293" s="14">
        <v>1034.8000000000002</v>
      </c>
      <c r="E293" s="14">
        <v>1034.8000000000002</v>
      </c>
      <c r="F293" s="16" t="s">
        <v>203</v>
      </c>
      <c r="G293" s="57" t="s">
        <v>289</v>
      </c>
      <c r="H293" s="11"/>
      <c r="I293" s="18" t="s">
        <v>289</v>
      </c>
      <c r="J293" s="17" t="s">
        <v>309</v>
      </c>
      <c r="K293" s="19" t="s">
        <v>289</v>
      </c>
      <c r="L293" s="19" t="s">
        <v>306</v>
      </c>
      <c r="M293" s="19" t="s">
        <v>306</v>
      </c>
      <c r="N293" s="23">
        <v>152.6</v>
      </c>
      <c r="O293" s="25">
        <v>14</v>
      </c>
      <c r="P293" s="23">
        <v>0</v>
      </c>
      <c r="Q293" s="26"/>
      <c r="R293" s="23">
        <v>0</v>
      </c>
      <c r="S293" s="26"/>
      <c r="T293" s="23">
        <v>0</v>
      </c>
      <c r="U293" s="26"/>
      <c r="V293" s="23">
        <v>0</v>
      </c>
      <c r="W293" s="26"/>
      <c r="X293" s="23">
        <v>0</v>
      </c>
      <c r="Y293" s="26"/>
      <c r="Z293" s="23">
        <v>0</v>
      </c>
      <c r="AA293" s="26"/>
      <c r="AB293" s="23">
        <v>0</v>
      </c>
      <c r="AC293" s="26"/>
      <c r="AD293" s="23">
        <v>0</v>
      </c>
      <c r="AE293" s="26"/>
      <c r="AF293" s="23">
        <v>0</v>
      </c>
      <c r="AG293" s="26"/>
      <c r="AH293" s="23">
        <v>0</v>
      </c>
      <c r="AI293" s="26"/>
      <c r="AJ293" s="29" t="s">
        <v>79</v>
      </c>
      <c r="AK293" s="11" t="s">
        <v>207</v>
      </c>
      <c r="AL293" s="18"/>
      <c r="AM293" s="11"/>
      <c r="AN293" s="11"/>
      <c r="AO293" s="21" t="s">
        <v>310</v>
      </c>
      <c r="AP293" s="21"/>
      <c r="AQ293" s="30">
        <v>14</v>
      </c>
      <c r="AR293" s="31"/>
      <c r="AS293" s="23">
        <v>0</v>
      </c>
      <c r="AT293" s="21"/>
      <c r="AU293" s="37"/>
      <c r="AV293" s="21"/>
      <c r="AW293" s="10"/>
    </row>
    <row r="294" spans="1:50" s="10" customFormat="1">
      <c r="A294" s="43" t="s">
        <v>674</v>
      </c>
      <c r="B294" s="44" t="s">
        <v>530</v>
      </c>
      <c r="C294" s="47" t="s">
        <v>132</v>
      </c>
      <c r="D294" s="14">
        <v>0.71000799999999997</v>
      </c>
      <c r="E294" s="14">
        <v>0.71000799999999997</v>
      </c>
      <c r="F294" s="44" t="s">
        <v>298</v>
      </c>
      <c r="G294" s="44" t="s">
        <v>221</v>
      </c>
      <c r="H294" s="44"/>
      <c r="I294" s="56" t="s">
        <v>769</v>
      </c>
      <c r="J294" s="144" t="s">
        <v>821</v>
      </c>
      <c r="K294" s="32" t="s">
        <v>298</v>
      </c>
      <c r="L294" s="32" t="s">
        <v>298</v>
      </c>
      <c r="M294" s="32" t="s">
        <v>298</v>
      </c>
      <c r="N294" s="27">
        <v>60</v>
      </c>
      <c r="O294" s="28"/>
      <c r="P294" s="27"/>
      <c r="Q294" s="28"/>
      <c r="R294" s="27">
        <v>60</v>
      </c>
      <c r="S294" s="28"/>
      <c r="T294" s="84"/>
      <c r="U294" s="28"/>
      <c r="V294" s="221"/>
      <c r="W294" s="28"/>
      <c r="X294" s="221"/>
      <c r="Y294" s="28"/>
      <c r="Z294" s="221"/>
      <c r="AA294" s="28"/>
      <c r="AB294" s="221"/>
      <c r="AC294" s="28"/>
      <c r="AD294" s="221"/>
      <c r="AE294" s="28"/>
      <c r="AF294" s="221"/>
      <c r="AG294" s="28"/>
      <c r="AH294" s="221"/>
      <c r="AI294" s="28"/>
      <c r="AJ294" s="44" t="s">
        <v>79</v>
      </c>
      <c r="AK294" s="44" t="s">
        <v>207</v>
      </c>
      <c r="AL294" s="145"/>
      <c r="AM294" s="145"/>
      <c r="AN294" s="145"/>
      <c r="AO294" s="20"/>
      <c r="AP294" s="20"/>
      <c r="AQ294" s="88"/>
      <c r="AR294" s="20"/>
      <c r="AS294" s="20"/>
      <c r="AT294" s="145"/>
      <c r="AU294" s="196"/>
      <c r="AV294" s="20"/>
      <c r="AW294" s="40"/>
      <c r="AX294" s="20"/>
    </row>
    <row r="295" spans="1:50" s="10" customFormat="1">
      <c r="A295" s="43" t="s">
        <v>674</v>
      </c>
      <c r="B295" s="44" t="s">
        <v>530</v>
      </c>
      <c r="C295" s="47" t="s">
        <v>132</v>
      </c>
      <c r="D295" s="14">
        <v>0.71000799999999997</v>
      </c>
      <c r="E295" s="14">
        <v>0.71000799999999997</v>
      </c>
      <c r="F295" s="44" t="s">
        <v>71</v>
      </c>
      <c r="G295" s="46" t="s">
        <v>73</v>
      </c>
      <c r="H295" s="44" t="s">
        <v>72</v>
      </c>
      <c r="I295" s="56" t="s">
        <v>591</v>
      </c>
      <c r="J295" s="144"/>
      <c r="K295" s="56" t="s">
        <v>109</v>
      </c>
      <c r="L295" s="56" t="s">
        <v>109</v>
      </c>
      <c r="M295" s="56" t="s">
        <v>109</v>
      </c>
      <c r="N295" s="49">
        <v>110.52621621621621</v>
      </c>
      <c r="O295" s="28"/>
      <c r="P295" s="49">
        <v>0</v>
      </c>
      <c r="Q295" s="28"/>
      <c r="R295" s="49">
        <v>0</v>
      </c>
      <c r="S295" s="28"/>
      <c r="T295" s="49">
        <v>0</v>
      </c>
      <c r="U295" s="28"/>
      <c r="V295" s="49">
        <v>56.770283783783789</v>
      </c>
      <c r="W295" s="28"/>
      <c r="X295" s="49">
        <v>0</v>
      </c>
      <c r="Y295" s="28"/>
      <c r="Z295" s="49">
        <v>0</v>
      </c>
      <c r="AA295" s="28"/>
      <c r="AB295" s="49">
        <v>0</v>
      </c>
      <c r="AC295" s="28"/>
      <c r="AD295" s="49">
        <v>18.5885</v>
      </c>
      <c r="AE295" s="28"/>
      <c r="AF295" s="49">
        <v>0</v>
      </c>
      <c r="AG295" s="28"/>
      <c r="AH295" s="49">
        <v>0</v>
      </c>
      <c r="AI295" s="28"/>
      <c r="AJ295" s="44" t="s">
        <v>79</v>
      </c>
      <c r="AK295" s="44" t="s">
        <v>80</v>
      </c>
      <c r="AL295" s="145"/>
      <c r="AM295" s="145" t="s">
        <v>593</v>
      </c>
      <c r="AN295" s="146">
        <v>4.42</v>
      </c>
      <c r="AQ295" s="88"/>
      <c r="AT295" s="145"/>
      <c r="AU295" s="26">
        <v>0</v>
      </c>
      <c r="AV295" s="50" t="s">
        <v>136</v>
      </c>
      <c r="AW295" s="21"/>
      <c r="AX295" s="20"/>
    </row>
    <row r="296" spans="1:50" s="10" customFormat="1">
      <c r="A296" s="10" t="s">
        <v>129</v>
      </c>
      <c r="B296" s="44" t="s">
        <v>530</v>
      </c>
      <c r="C296" s="12" t="s">
        <v>69</v>
      </c>
      <c r="D296" s="14">
        <v>4406.4799999999996</v>
      </c>
      <c r="E296" s="14">
        <v>6545.76</v>
      </c>
      <c r="F296" s="44" t="s">
        <v>298</v>
      </c>
      <c r="G296" s="44" t="s">
        <v>221</v>
      </c>
      <c r="H296" s="44"/>
      <c r="I296" s="56" t="s">
        <v>769</v>
      </c>
      <c r="J296" s="144" t="s">
        <v>822</v>
      </c>
      <c r="K296" s="32" t="s">
        <v>298</v>
      </c>
      <c r="L296" s="32" t="s">
        <v>298</v>
      </c>
      <c r="M296" s="32" t="s">
        <v>298</v>
      </c>
      <c r="N296" s="27">
        <v>105.32</v>
      </c>
      <c r="O296" s="28"/>
      <c r="P296" s="27"/>
      <c r="Q296" s="28"/>
      <c r="R296" s="27">
        <v>105.32</v>
      </c>
      <c r="S296" s="28"/>
      <c r="T296" s="27"/>
      <c r="U296" s="28"/>
      <c r="V296" s="221"/>
      <c r="W296" s="28"/>
      <c r="X296" s="221"/>
      <c r="Y296" s="28"/>
      <c r="Z296" s="221"/>
      <c r="AA296" s="28"/>
      <c r="AB296" s="221"/>
      <c r="AC296" s="28"/>
      <c r="AD296" s="221"/>
      <c r="AE296" s="28"/>
      <c r="AF296" s="221"/>
      <c r="AG296" s="28"/>
      <c r="AH296" s="221"/>
      <c r="AI296" s="28"/>
      <c r="AJ296" s="44" t="s">
        <v>79</v>
      </c>
      <c r="AK296" s="44" t="s">
        <v>207</v>
      </c>
      <c r="AL296" s="145"/>
      <c r="AM296" s="145"/>
      <c r="AN296" s="145"/>
      <c r="AO296" s="20"/>
      <c r="AP296" s="20"/>
      <c r="AQ296" s="88"/>
      <c r="AR296" s="20"/>
      <c r="AS296" s="20"/>
      <c r="AT296" s="145"/>
      <c r="AU296" s="196"/>
      <c r="AV296" s="20"/>
      <c r="AW296" s="20"/>
      <c r="AX296" s="20"/>
    </row>
    <row r="297" spans="1:50" s="10" customFormat="1">
      <c r="A297" s="10" t="s">
        <v>129</v>
      </c>
      <c r="B297" s="44" t="s">
        <v>530</v>
      </c>
      <c r="C297" s="12" t="s">
        <v>69</v>
      </c>
      <c r="D297" s="14">
        <v>4406.4799999999996</v>
      </c>
      <c r="E297" s="14">
        <v>6545.76</v>
      </c>
      <c r="F297" s="44" t="s">
        <v>71</v>
      </c>
      <c r="G297" s="46" t="s">
        <v>73</v>
      </c>
      <c r="H297" s="44" t="s">
        <v>72</v>
      </c>
      <c r="I297" s="56" t="s">
        <v>591</v>
      </c>
      <c r="J297" s="144" t="s">
        <v>628</v>
      </c>
      <c r="K297" s="56" t="s">
        <v>109</v>
      </c>
      <c r="L297" s="56" t="s">
        <v>109</v>
      </c>
      <c r="M297" s="56" t="s">
        <v>109</v>
      </c>
      <c r="N297" s="23">
        <v>205.90700000000001</v>
      </c>
      <c r="O297" s="28">
        <v>1.1619999999999999</v>
      </c>
      <c r="P297" s="23">
        <v>0</v>
      </c>
      <c r="Q297" s="28"/>
      <c r="R297" s="23">
        <v>205.90700000000001</v>
      </c>
      <c r="S297" s="28">
        <v>1.1619999999999999</v>
      </c>
      <c r="T297" s="23">
        <v>0</v>
      </c>
      <c r="U297" s="28"/>
      <c r="V297" s="23">
        <v>0</v>
      </c>
      <c r="W297" s="28"/>
      <c r="X297" s="23">
        <v>0</v>
      </c>
      <c r="Y297" s="28"/>
      <c r="Z297" s="23">
        <v>0</v>
      </c>
      <c r="AA297" s="28"/>
      <c r="AB297" s="23">
        <v>0</v>
      </c>
      <c r="AC297" s="28"/>
      <c r="AD297" s="23">
        <v>0</v>
      </c>
      <c r="AE297" s="28"/>
      <c r="AF297" s="23">
        <v>0</v>
      </c>
      <c r="AG297" s="28"/>
      <c r="AH297" s="23">
        <v>0</v>
      </c>
      <c r="AI297" s="28"/>
      <c r="AJ297" s="44" t="s">
        <v>79</v>
      </c>
      <c r="AK297" s="44" t="s">
        <v>80</v>
      </c>
      <c r="AL297" s="145"/>
      <c r="AM297" s="145" t="s">
        <v>593</v>
      </c>
      <c r="AN297" s="146"/>
      <c r="AQ297" s="88"/>
      <c r="AT297" s="145"/>
      <c r="AU297" s="26">
        <v>7645.9599999999991</v>
      </c>
      <c r="AW297" s="41"/>
      <c r="AX297" s="20"/>
    </row>
    <row r="298" spans="1:50" s="10" customFormat="1">
      <c r="A298" s="10" t="s">
        <v>129</v>
      </c>
      <c r="B298" s="11" t="s">
        <v>68</v>
      </c>
      <c r="C298" s="12" t="s">
        <v>69</v>
      </c>
      <c r="D298" s="14">
        <v>4406.4799999999996</v>
      </c>
      <c r="E298" s="14">
        <v>6545.76</v>
      </c>
      <c r="F298" s="11" t="s">
        <v>71</v>
      </c>
      <c r="G298" s="16" t="s">
        <v>73</v>
      </c>
      <c r="H298" s="16" t="s">
        <v>72</v>
      </c>
      <c r="I298" s="18" t="s">
        <v>108</v>
      </c>
      <c r="J298" s="18" t="s">
        <v>109</v>
      </c>
      <c r="K298" s="12" t="s">
        <v>76</v>
      </c>
      <c r="L298" s="12" t="s">
        <v>77</v>
      </c>
      <c r="M298" s="12" t="s">
        <v>110</v>
      </c>
      <c r="N298" s="39">
        <v>158.31</v>
      </c>
      <c r="O298" s="25">
        <v>1.8</v>
      </c>
      <c r="P298" s="39">
        <v>0</v>
      </c>
      <c r="Q298" s="26"/>
      <c r="R298" s="39">
        <v>86.433620689655172</v>
      </c>
      <c r="S298" s="25">
        <v>1</v>
      </c>
      <c r="T298" s="39">
        <v>71.876379310344817</v>
      </c>
      <c r="U298" s="25">
        <v>0.8</v>
      </c>
      <c r="V298" s="39">
        <v>0</v>
      </c>
      <c r="W298" s="25"/>
      <c r="X298" s="39">
        <v>0</v>
      </c>
      <c r="Y298" s="26"/>
      <c r="Z298" s="39">
        <v>0</v>
      </c>
      <c r="AA298" s="26"/>
      <c r="AB298" s="39">
        <v>0</v>
      </c>
      <c r="AC298" s="26"/>
      <c r="AD298" s="39">
        <v>0</v>
      </c>
      <c r="AE298" s="26"/>
      <c r="AF298" s="39">
        <v>0</v>
      </c>
      <c r="AG298" s="26"/>
      <c r="AH298" s="39">
        <v>0</v>
      </c>
      <c r="AI298" s="26"/>
      <c r="AJ298" s="29" t="s">
        <v>79</v>
      </c>
      <c r="AK298" s="11" t="s">
        <v>80</v>
      </c>
      <c r="AL298" s="18"/>
      <c r="AM298" s="11"/>
      <c r="AN298" s="11"/>
      <c r="AO298" s="21" t="s">
        <v>112</v>
      </c>
      <c r="AP298" s="21"/>
      <c r="AQ298" s="30">
        <v>3.6</v>
      </c>
      <c r="AR298" s="31"/>
      <c r="AS298" s="23" t="s">
        <v>112</v>
      </c>
      <c r="AT298" s="21"/>
      <c r="AU298" s="26">
        <v>11843.999999999998</v>
      </c>
      <c r="AV298" s="21" t="s">
        <v>104</v>
      </c>
      <c r="AW298" s="20"/>
      <c r="AX298" s="20"/>
    </row>
    <row r="299" spans="1:50" s="10" customFormat="1">
      <c r="A299" s="10" t="s">
        <v>129</v>
      </c>
      <c r="B299" s="11" t="s">
        <v>68</v>
      </c>
      <c r="C299" s="12" t="s">
        <v>69</v>
      </c>
      <c r="D299" s="14">
        <v>4406.4799999999996</v>
      </c>
      <c r="E299" s="14">
        <v>6545.76</v>
      </c>
      <c r="F299" s="11" t="s">
        <v>71</v>
      </c>
      <c r="G299" s="16" t="s">
        <v>73</v>
      </c>
      <c r="H299" s="11" t="s">
        <v>170</v>
      </c>
      <c r="I299" s="17" t="s">
        <v>176</v>
      </c>
      <c r="J299" s="18" t="s">
        <v>177</v>
      </c>
      <c r="K299" s="18" t="s">
        <v>178</v>
      </c>
      <c r="L299" s="19" t="s">
        <v>173</v>
      </c>
      <c r="M299" s="19" t="s">
        <v>179</v>
      </c>
      <c r="N299" s="23">
        <v>3380.875</v>
      </c>
      <c r="O299" s="25">
        <v>40</v>
      </c>
      <c r="P299" s="23">
        <v>0</v>
      </c>
      <c r="Q299" s="26"/>
      <c r="R299" s="23">
        <v>0</v>
      </c>
      <c r="S299" s="25"/>
      <c r="T299" s="23">
        <v>0</v>
      </c>
      <c r="U299" s="25"/>
      <c r="V299" s="23">
        <v>0</v>
      </c>
      <c r="W299" s="26"/>
      <c r="X299" s="23">
        <v>0</v>
      </c>
      <c r="Y299" s="26"/>
      <c r="Z299" s="23">
        <v>0</v>
      </c>
      <c r="AA299" s="26"/>
      <c r="AB299" s="23">
        <v>0</v>
      </c>
      <c r="AC299" s="26"/>
      <c r="AD299" s="23">
        <v>0</v>
      </c>
      <c r="AE299" s="26"/>
      <c r="AF299" s="23">
        <v>0</v>
      </c>
      <c r="AG299" s="26"/>
      <c r="AH299" s="23">
        <v>0</v>
      </c>
      <c r="AI299" s="26"/>
      <c r="AJ299" s="29" t="s">
        <v>79</v>
      </c>
      <c r="AK299" s="11" t="s">
        <v>80</v>
      </c>
      <c r="AL299" s="18"/>
      <c r="AM299" s="21" t="s">
        <v>81</v>
      </c>
      <c r="AN299" s="21"/>
      <c r="AO299" s="21" t="s">
        <v>188</v>
      </c>
      <c r="AP299" s="21" t="s">
        <v>181</v>
      </c>
      <c r="AQ299" s="30">
        <v>40</v>
      </c>
      <c r="AR299" s="31">
        <v>0.6</v>
      </c>
      <c r="AS299" s="23">
        <v>363.63636363636363</v>
      </c>
      <c r="AT299" s="21"/>
      <c r="AU299" s="26">
        <v>259272.72727272729</v>
      </c>
      <c r="AV299" s="21"/>
      <c r="AW299" s="20"/>
      <c r="AX299" s="20"/>
    </row>
    <row r="300" spans="1:50" s="10" customFormat="1">
      <c r="A300" s="10" t="s">
        <v>129</v>
      </c>
      <c r="B300" s="11" t="s">
        <v>68</v>
      </c>
      <c r="C300" s="12" t="s">
        <v>69</v>
      </c>
      <c r="D300" s="14">
        <v>4406.4799999999996</v>
      </c>
      <c r="E300" s="14">
        <v>6545.76</v>
      </c>
      <c r="F300" s="11" t="s">
        <v>209</v>
      </c>
      <c r="G300" s="16" t="s">
        <v>73</v>
      </c>
      <c r="H300" s="11" t="s">
        <v>170</v>
      </c>
      <c r="I300" s="17" t="s">
        <v>176</v>
      </c>
      <c r="J300" s="18" t="s">
        <v>177</v>
      </c>
      <c r="K300" s="53" t="s">
        <v>210</v>
      </c>
      <c r="L300" s="12" t="s">
        <v>211</v>
      </c>
      <c r="M300" s="12" t="s">
        <v>212</v>
      </c>
      <c r="N300" s="23">
        <v>64.5</v>
      </c>
      <c r="O300" s="25"/>
      <c r="P300" s="23">
        <v>0</v>
      </c>
      <c r="Q300" s="25"/>
      <c r="R300" s="23">
        <v>0</v>
      </c>
      <c r="S300" s="26"/>
      <c r="T300" s="23">
        <v>0</v>
      </c>
      <c r="U300" s="26"/>
      <c r="V300" s="23">
        <v>0</v>
      </c>
      <c r="W300" s="26"/>
      <c r="X300" s="23">
        <v>0</v>
      </c>
      <c r="Y300" s="26"/>
      <c r="Z300" s="23">
        <v>0</v>
      </c>
      <c r="AA300" s="26"/>
      <c r="AB300" s="23">
        <v>0</v>
      </c>
      <c r="AC300" s="26"/>
      <c r="AD300" s="23">
        <v>0</v>
      </c>
      <c r="AE300" s="26"/>
      <c r="AF300" s="23">
        <v>0</v>
      </c>
      <c r="AG300" s="26"/>
      <c r="AH300" s="23">
        <v>0</v>
      </c>
      <c r="AI300" s="26"/>
      <c r="AJ300" s="29" t="s">
        <v>79</v>
      </c>
      <c r="AK300" s="11" t="s">
        <v>207</v>
      </c>
      <c r="AL300" s="18"/>
      <c r="AM300" s="21" t="s">
        <v>81</v>
      </c>
      <c r="AN300" s="21"/>
      <c r="AO300" s="21" t="s">
        <v>112</v>
      </c>
      <c r="AP300" s="21"/>
      <c r="AQ300" s="30" t="s">
        <v>112</v>
      </c>
      <c r="AR300" s="31"/>
      <c r="AS300" s="23" t="s">
        <v>112</v>
      </c>
      <c r="AT300" s="21"/>
      <c r="AU300" s="36"/>
      <c r="AV300" s="21"/>
      <c r="AW300" s="21"/>
      <c r="AX300" s="20"/>
    </row>
    <row r="301" spans="1:50" s="20" customFormat="1">
      <c r="A301" s="20" t="s">
        <v>407</v>
      </c>
      <c r="B301" s="44" t="s">
        <v>530</v>
      </c>
      <c r="C301" s="47" t="s">
        <v>132</v>
      </c>
      <c r="D301" s="14">
        <v>64.168000000000006</v>
      </c>
      <c r="E301" s="14">
        <v>74.838400000000007</v>
      </c>
      <c r="F301" s="44" t="s">
        <v>298</v>
      </c>
      <c r="G301" s="44" t="s">
        <v>221</v>
      </c>
      <c r="H301" s="44"/>
      <c r="I301" s="56" t="s">
        <v>769</v>
      </c>
      <c r="J301" s="144" t="s">
        <v>823</v>
      </c>
      <c r="K301" s="32" t="s">
        <v>298</v>
      </c>
      <c r="L301" s="32" t="s">
        <v>298</v>
      </c>
      <c r="M301" s="32" t="s">
        <v>298</v>
      </c>
      <c r="N301" s="27"/>
      <c r="O301" s="28"/>
      <c r="P301" s="27">
        <v>115.83</v>
      </c>
      <c r="Q301" s="28"/>
      <c r="R301" s="27"/>
      <c r="S301" s="28"/>
      <c r="T301" s="27">
        <v>115.83</v>
      </c>
      <c r="U301" s="28"/>
      <c r="V301" s="221"/>
      <c r="W301" s="28"/>
      <c r="X301" s="221"/>
      <c r="Y301" s="28"/>
      <c r="Z301" s="221"/>
      <c r="AA301" s="28"/>
      <c r="AB301" s="221"/>
      <c r="AC301" s="28"/>
      <c r="AD301" s="221"/>
      <c r="AE301" s="28"/>
      <c r="AF301" s="221"/>
      <c r="AG301" s="85"/>
      <c r="AH301" s="221"/>
      <c r="AI301" s="28"/>
      <c r="AJ301" s="44" t="s">
        <v>79</v>
      </c>
      <c r="AK301" s="44" t="s">
        <v>207</v>
      </c>
      <c r="AL301" s="145"/>
      <c r="AM301" s="145"/>
      <c r="AN301" s="145"/>
      <c r="AQ301" s="88"/>
      <c r="AT301" s="145"/>
      <c r="AU301" s="196"/>
      <c r="AW301" s="33"/>
    </row>
    <row r="302" spans="1:50" s="20" customFormat="1">
      <c r="A302" s="20" t="s">
        <v>407</v>
      </c>
      <c r="B302" s="55" t="s">
        <v>322</v>
      </c>
      <c r="C302" s="47" t="s">
        <v>132</v>
      </c>
      <c r="D302" s="14">
        <v>64.168000000000006</v>
      </c>
      <c r="E302" s="14">
        <v>74.838400000000007</v>
      </c>
      <c r="F302" s="44" t="s">
        <v>203</v>
      </c>
      <c r="G302" s="46" t="s">
        <v>73</v>
      </c>
      <c r="H302" s="44" t="s">
        <v>72</v>
      </c>
      <c r="I302" s="56" t="s">
        <v>109</v>
      </c>
      <c r="J302" s="56"/>
      <c r="K302" s="56" t="s">
        <v>109</v>
      </c>
      <c r="L302" s="56" t="s">
        <v>109</v>
      </c>
      <c r="M302" s="56" t="s">
        <v>109</v>
      </c>
      <c r="N302" s="49">
        <v>17.261279665409571</v>
      </c>
      <c r="O302" s="28">
        <v>7.9559999999999992E-2</v>
      </c>
      <c r="P302" s="49">
        <v>17.261279665409571</v>
      </c>
      <c r="Q302" s="28">
        <v>7.9559999999999992E-2</v>
      </c>
      <c r="R302" s="49">
        <v>17.261279665409571</v>
      </c>
      <c r="S302" s="28">
        <v>7.9559999999999992E-2</v>
      </c>
      <c r="T302" s="49">
        <v>5.7537598884698573</v>
      </c>
      <c r="U302" s="28">
        <v>2.6520000000000002E-2</v>
      </c>
      <c r="V302" s="49">
        <v>0</v>
      </c>
      <c r="W302" s="28">
        <v>0</v>
      </c>
      <c r="X302" s="49">
        <v>0</v>
      </c>
      <c r="Y302" s="28">
        <v>0</v>
      </c>
      <c r="Z302" s="49">
        <v>0</v>
      </c>
      <c r="AA302" s="28">
        <v>0</v>
      </c>
      <c r="AB302" s="49">
        <v>0</v>
      </c>
      <c r="AC302" s="28">
        <v>0</v>
      </c>
      <c r="AD302" s="49">
        <v>0</v>
      </c>
      <c r="AE302" s="28">
        <v>0</v>
      </c>
      <c r="AF302" s="49">
        <v>0</v>
      </c>
      <c r="AG302" s="28">
        <v>0</v>
      </c>
      <c r="AH302" s="49">
        <v>0</v>
      </c>
      <c r="AI302" s="28">
        <v>0</v>
      </c>
      <c r="AJ302" s="44" t="s">
        <v>79</v>
      </c>
      <c r="AK302" s="44" t="s">
        <v>80</v>
      </c>
      <c r="AL302" s="43" t="s">
        <v>112</v>
      </c>
      <c r="AM302" s="43" t="s">
        <v>337</v>
      </c>
      <c r="AN302" s="82">
        <v>4.42</v>
      </c>
      <c r="AO302" s="21"/>
      <c r="AQ302" s="88"/>
      <c r="AT302" s="20" t="s">
        <v>408</v>
      </c>
      <c r="AU302" s="26">
        <v>872.50799999999992</v>
      </c>
      <c r="AV302" s="50" t="s">
        <v>140</v>
      </c>
      <c r="AW302" s="21"/>
      <c r="AX302" s="10"/>
    </row>
    <row r="303" spans="1:50" s="21" customFormat="1">
      <c r="A303" s="20" t="s">
        <v>407</v>
      </c>
      <c r="B303" s="44" t="s">
        <v>530</v>
      </c>
      <c r="C303" s="47" t="s">
        <v>132</v>
      </c>
      <c r="D303" s="14">
        <v>64.168000000000006</v>
      </c>
      <c r="E303" s="14">
        <v>74.838400000000007</v>
      </c>
      <c r="F303" s="44" t="s">
        <v>71</v>
      </c>
      <c r="G303" s="46" t="s">
        <v>73</v>
      </c>
      <c r="H303" s="44" t="s">
        <v>72</v>
      </c>
      <c r="I303" s="56" t="s">
        <v>591</v>
      </c>
      <c r="J303" s="144" t="s">
        <v>675</v>
      </c>
      <c r="K303" s="56" t="s">
        <v>109</v>
      </c>
      <c r="L303" s="56" t="s">
        <v>109</v>
      </c>
      <c r="M303" s="56" t="s">
        <v>109</v>
      </c>
      <c r="N303" s="49">
        <v>35.347597276090731</v>
      </c>
      <c r="O303" s="28">
        <v>0.1</v>
      </c>
      <c r="P303" s="49">
        <v>0</v>
      </c>
      <c r="Q303" s="28"/>
      <c r="R303" s="49">
        <v>0</v>
      </c>
      <c r="S303" s="28"/>
      <c r="T303" s="49">
        <v>4.4433323205061752</v>
      </c>
      <c r="U303" s="28">
        <v>0.1</v>
      </c>
      <c r="V303" s="49">
        <v>0</v>
      </c>
      <c r="W303" s="28"/>
      <c r="X303" s="49">
        <v>0</v>
      </c>
      <c r="Y303" s="28"/>
      <c r="Z303" s="49">
        <v>0</v>
      </c>
      <c r="AA303" s="28"/>
      <c r="AB303" s="49">
        <v>0</v>
      </c>
      <c r="AC303" s="28"/>
      <c r="AD303" s="49">
        <v>0</v>
      </c>
      <c r="AE303" s="28"/>
      <c r="AF303" s="49">
        <v>0</v>
      </c>
      <c r="AG303" s="28"/>
      <c r="AH303" s="49">
        <v>0</v>
      </c>
      <c r="AI303" s="28"/>
      <c r="AJ303" s="44" t="s">
        <v>79</v>
      </c>
      <c r="AK303" s="44" t="s">
        <v>80</v>
      </c>
      <c r="AL303" s="145"/>
      <c r="AM303" s="145" t="s">
        <v>593</v>
      </c>
      <c r="AN303" s="146">
        <v>4.42</v>
      </c>
      <c r="AO303" s="20"/>
      <c r="AP303" s="20"/>
      <c r="AQ303" s="88"/>
      <c r="AR303" s="20"/>
      <c r="AS303" s="20"/>
      <c r="AT303" s="145"/>
      <c r="AU303" s="26">
        <v>658</v>
      </c>
      <c r="AV303" s="50" t="s">
        <v>140</v>
      </c>
      <c r="AX303" s="10"/>
    </row>
    <row r="304" spans="1:50" s="21" customFormat="1">
      <c r="A304" s="20" t="s">
        <v>676</v>
      </c>
      <c r="B304" s="44" t="s">
        <v>530</v>
      </c>
      <c r="C304" s="47" t="s">
        <v>132</v>
      </c>
      <c r="D304" s="14">
        <v>22.911200000000001</v>
      </c>
      <c r="E304" s="14">
        <v>22.911200000000001</v>
      </c>
      <c r="F304" s="44" t="s">
        <v>298</v>
      </c>
      <c r="G304" s="44" t="s">
        <v>221</v>
      </c>
      <c r="H304" s="44"/>
      <c r="I304" s="56" t="s">
        <v>769</v>
      </c>
      <c r="J304" s="144" t="s">
        <v>824</v>
      </c>
      <c r="K304" s="32" t="s">
        <v>298</v>
      </c>
      <c r="L304" s="32" t="s">
        <v>298</v>
      </c>
      <c r="M304" s="32" t="s">
        <v>298</v>
      </c>
      <c r="N304" s="77"/>
      <c r="O304" s="28"/>
      <c r="P304" s="77">
        <v>60</v>
      </c>
      <c r="Q304" s="28"/>
      <c r="R304" s="77"/>
      <c r="S304" s="28"/>
      <c r="T304" s="77">
        <v>60</v>
      </c>
      <c r="U304" s="28"/>
      <c r="V304" s="220"/>
      <c r="W304" s="28"/>
      <c r="X304" s="220"/>
      <c r="Y304" s="28"/>
      <c r="Z304" s="220"/>
      <c r="AA304" s="28"/>
      <c r="AB304" s="220"/>
      <c r="AC304" s="28"/>
      <c r="AD304" s="220"/>
      <c r="AE304" s="28"/>
      <c r="AF304" s="220"/>
      <c r="AG304" s="28"/>
      <c r="AH304" s="220"/>
      <c r="AI304" s="28"/>
      <c r="AJ304" s="44" t="s">
        <v>79</v>
      </c>
      <c r="AK304" s="44" t="s">
        <v>207</v>
      </c>
      <c r="AL304" s="145"/>
      <c r="AM304" s="145"/>
      <c r="AN304" s="145"/>
      <c r="AO304" s="20"/>
      <c r="AP304" s="20"/>
      <c r="AQ304" s="88"/>
      <c r="AR304" s="20"/>
      <c r="AS304" s="20"/>
      <c r="AT304" s="145"/>
      <c r="AU304" s="196"/>
      <c r="AV304" s="76" t="s">
        <v>304</v>
      </c>
      <c r="AW304" s="41"/>
      <c r="AX304" s="10"/>
    </row>
    <row r="305" spans="1:50" s="21" customFormat="1">
      <c r="A305" s="20" t="s">
        <v>676</v>
      </c>
      <c r="B305" s="44" t="s">
        <v>530</v>
      </c>
      <c r="C305" s="47" t="s">
        <v>132</v>
      </c>
      <c r="D305" s="14">
        <v>22.911200000000001</v>
      </c>
      <c r="E305" s="14">
        <v>22.911200000000001</v>
      </c>
      <c r="F305" s="44" t="s">
        <v>71</v>
      </c>
      <c r="G305" s="46" t="s">
        <v>73</v>
      </c>
      <c r="H305" s="44" t="s">
        <v>72</v>
      </c>
      <c r="I305" s="56" t="s">
        <v>591</v>
      </c>
      <c r="J305" s="144" t="s">
        <v>677</v>
      </c>
      <c r="K305" s="56" t="s">
        <v>109</v>
      </c>
      <c r="L305" s="56" t="s">
        <v>109</v>
      </c>
      <c r="M305" s="56" t="s">
        <v>109</v>
      </c>
      <c r="N305" s="49">
        <v>163.89312977099235</v>
      </c>
      <c r="O305" s="28">
        <v>0.17</v>
      </c>
      <c r="P305" s="49">
        <v>0</v>
      </c>
      <c r="Q305" s="28"/>
      <c r="R305" s="49">
        <v>0</v>
      </c>
      <c r="S305" s="28"/>
      <c r="T305" s="49">
        <v>0</v>
      </c>
      <c r="U305" s="28"/>
      <c r="V305" s="49">
        <v>73.406870229007623</v>
      </c>
      <c r="W305" s="28">
        <v>0.17</v>
      </c>
      <c r="X305" s="49">
        <v>0</v>
      </c>
      <c r="Y305" s="28"/>
      <c r="Z305" s="49">
        <v>0</v>
      </c>
      <c r="AA305" s="28"/>
      <c r="AB305" s="49">
        <v>0</v>
      </c>
      <c r="AC305" s="28"/>
      <c r="AD305" s="49">
        <v>0</v>
      </c>
      <c r="AE305" s="28"/>
      <c r="AF305" s="49">
        <v>0</v>
      </c>
      <c r="AG305" s="28"/>
      <c r="AH305" s="49">
        <v>0</v>
      </c>
      <c r="AI305" s="28"/>
      <c r="AJ305" s="44" t="s">
        <v>79</v>
      </c>
      <c r="AK305" s="44" t="s">
        <v>80</v>
      </c>
      <c r="AL305" s="145"/>
      <c r="AM305" s="145" t="s">
        <v>593</v>
      </c>
      <c r="AN305" s="146"/>
      <c r="AO305" s="20"/>
      <c r="AP305" s="20"/>
      <c r="AQ305" s="88"/>
      <c r="AR305" s="20"/>
      <c r="AS305" s="20"/>
      <c r="AT305" s="145"/>
      <c r="AU305" s="26">
        <v>1118.6000000000001</v>
      </c>
      <c r="AV305" s="50" t="s">
        <v>133</v>
      </c>
      <c r="AX305" s="10"/>
    </row>
    <row r="306" spans="1:50" s="21" customFormat="1">
      <c r="A306" s="21" t="s">
        <v>239</v>
      </c>
      <c r="B306" s="11" t="s">
        <v>68</v>
      </c>
      <c r="C306" s="12" t="s">
        <v>69</v>
      </c>
      <c r="D306" s="14">
        <v>603.20000000000005</v>
      </c>
      <c r="E306" s="14">
        <v>853.84</v>
      </c>
      <c r="F306" s="46" t="s">
        <v>225</v>
      </c>
      <c r="G306" s="11" t="s">
        <v>232</v>
      </c>
      <c r="H306" s="11"/>
      <c r="I306" s="18" t="s">
        <v>233</v>
      </c>
      <c r="J306" s="18" t="s">
        <v>234</v>
      </c>
      <c r="K306" s="12" t="s">
        <v>235</v>
      </c>
      <c r="L306" s="12" t="s">
        <v>236</v>
      </c>
      <c r="M306" s="12" t="s">
        <v>236</v>
      </c>
      <c r="N306" s="23">
        <v>0</v>
      </c>
      <c r="O306" s="25"/>
      <c r="P306" s="23">
        <v>1419</v>
      </c>
      <c r="Q306" s="25">
        <v>100</v>
      </c>
      <c r="R306" s="23">
        <v>0</v>
      </c>
      <c r="S306" s="26"/>
      <c r="T306" s="23">
        <v>0</v>
      </c>
      <c r="U306" s="26"/>
      <c r="V306" s="23">
        <v>0</v>
      </c>
      <c r="W306" s="26"/>
      <c r="X306" s="23">
        <v>0</v>
      </c>
      <c r="Y306" s="26"/>
      <c r="Z306" s="23">
        <v>0</v>
      </c>
      <c r="AA306" s="26"/>
      <c r="AB306" s="23">
        <v>0</v>
      </c>
      <c r="AC306" s="26"/>
      <c r="AD306" s="23">
        <v>0</v>
      </c>
      <c r="AE306" s="26"/>
      <c r="AF306" s="23">
        <v>0</v>
      </c>
      <c r="AG306" s="26"/>
      <c r="AH306" s="23">
        <v>0</v>
      </c>
      <c r="AI306" s="26"/>
      <c r="AJ306" s="29" t="s">
        <v>79</v>
      </c>
      <c r="AK306" s="11" t="s">
        <v>207</v>
      </c>
      <c r="AL306" s="18"/>
      <c r="AM306" s="11"/>
      <c r="AN306" s="11"/>
      <c r="AO306" s="21" t="s">
        <v>112</v>
      </c>
      <c r="AQ306" s="30">
        <v>100</v>
      </c>
      <c r="AR306" s="31"/>
      <c r="AS306" s="23" t="s">
        <v>112</v>
      </c>
      <c r="AU306" s="37"/>
      <c r="AX306" s="10"/>
    </row>
    <row r="307" spans="1:50" s="21" customFormat="1">
      <c r="A307" s="21" t="s">
        <v>239</v>
      </c>
      <c r="B307" s="55" t="s">
        <v>322</v>
      </c>
      <c r="C307" s="12" t="s">
        <v>69</v>
      </c>
      <c r="D307" s="14">
        <v>603.20000000000005</v>
      </c>
      <c r="E307" s="14">
        <v>853.84</v>
      </c>
      <c r="F307" s="44" t="s">
        <v>298</v>
      </c>
      <c r="G307" s="44" t="s">
        <v>221</v>
      </c>
      <c r="H307" s="44"/>
      <c r="I307" s="56" t="s">
        <v>425</v>
      </c>
      <c r="J307" s="56"/>
      <c r="K307" s="32" t="s">
        <v>298</v>
      </c>
      <c r="L307" s="32" t="s">
        <v>298</v>
      </c>
      <c r="M307" s="32" t="s">
        <v>298</v>
      </c>
      <c r="N307" s="27">
        <v>0</v>
      </c>
      <c r="O307" s="28">
        <v>0</v>
      </c>
      <c r="P307" s="27">
        <v>166.72200000000001</v>
      </c>
      <c r="Q307" s="28">
        <v>0</v>
      </c>
      <c r="R307" s="27">
        <v>0</v>
      </c>
      <c r="S307" s="28">
        <v>0</v>
      </c>
      <c r="T307" s="27">
        <v>166.72200000000001</v>
      </c>
      <c r="U307" s="28">
        <v>0</v>
      </c>
      <c r="V307" s="23"/>
      <c r="W307" s="28">
        <v>0</v>
      </c>
      <c r="X307" s="23"/>
      <c r="Y307" s="28">
        <v>0</v>
      </c>
      <c r="Z307" s="23"/>
      <c r="AA307" s="28">
        <v>0</v>
      </c>
      <c r="AB307" s="23"/>
      <c r="AC307" s="28">
        <v>0</v>
      </c>
      <c r="AD307" s="23"/>
      <c r="AE307" s="28">
        <v>0</v>
      </c>
      <c r="AF307" s="23"/>
      <c r="AG307" s="28">
        <v>0</v>
      </c>
      <c r="AH307" s="23"/>
      <c r="AI307" s="28">
        <v>0</v>
      </c>
      <c r="AJ307" s="44" t="s">
        <v>79</v>
      </c>
      <c r="AK307" s="44" t="s">
        <v>207</v>
      </c>
      <c r="AL307" s="43" t="s">
        <v>112</v>
      </c>
      <c r="AM307" s="43" t="s">
        <v>112</v>
      </c>
      <c r="AN307" s="82"/>
      <c r="AQ307" s="30"/>
      <c r="AT307" s="20" t="s">
        <v>112</v>
      </c>
      <c r="AU307" s="28"/>
      <c r="AX307" s="10"/>
    </row>
    <row r="308" spans="1:50" s="21" customFormat="1">
      <c r="A308" s="21" t="s">
        <v>239</v>
      </c>
      <c r="B308" s="55" t="s">
        <v>322</v>
      </c>
      <c r="C308" s="12" t="s">
        <v>69</v>
      </c>
      <c r="D308" s="14">
        <v>603.20000000000005</v>
      </c>
      <c r="E308" s="14">
        <v>853.84</v>
      </c>
      <c r="F308" s="44" t="s">
        <v>203</v>
      </c>
      <c r="G308" s="46" t="s">
        <v>73</v>
      </c>
      <c r="H308" s="44" t="s">
        <v>72</v>
      </c>
      <c r="I308" s="56" t="s">
        <v>109</v>
      </c>
      <c r="J308" s="56"/>
      <c r="K308" s="56" t="s">
        <v>109</v>
      </c>
      <c r="L308" s="56" t="s">
        <v>109</v>
      </c>
      <c r="M308" s="56" t="s">
        <v>109</v>
      </c>
      <c r="N308" s="23">
        <v>45.045000000000002</v>
      </c>
      <c r="O308" s="28">
        <v>0.11578970236802086</v>
      </c>
      <c r="P308" s="23">
        <v>45.045000000000002</v>
      </c>
      <c r="Q308" s="28">
        <v>0.11578970236802086</v>
      </c>
      <c r="R308" s="23">
        <v>10.01</v>
      </c>
      <c r="S308" s="28">
        <v>2.5731044970671302E-2</v>
      </c>
      <c r="T308" s="23">
        <v>0</v>
      </c>
      <c r="U308" s="28">
        <v>0</v>
      </c>
      <c r="V308" s="23">
        <v>0</v>
      </c>
      <c r="W308" s="85">
        <v>0</v>
      </c>
      <c r="X308" s="23">
        <v>0</v>
      </c>
      <c r="Y308" s="28">
        <v>0</v>
      </c>
      <c r="Z308" s="23">
        <v>0</v>
      </c>
      <c r="AA308" s="28">
        <v>0</v>
      </c>
      <c r="AB308" s="23">
        <v>0</v>
      </c>
      <c r="AC308" s="28">
        <v>0</v>
      </c>
      <c r="AD308" s="23">
        <v>0</v>
      </c>
      <c r="AE308" s="28">
        <v>0</v>
      </c>
      <c r="AF308" s="23">
        <v>0</v>
      </c>
      <c r="AG308" s="28">
        <v>0</v>
      </c>
      <c r="AH308" s="23">
        <v>0</v>
      </c>
      <c r="AI308" s="28">
        <v>0</v>
      </c>
      <c r="AJ308" s="44" t="s">
        <v>79</v>
      </c>
      <c r="AK308" s="44" t="s">
        <v>80</v>
      </c>
      <c r="AL308" s="43" t="s">
        <v>112</v>
      </c>
      <c r="AM308" s="43" t="s">
        <v>112</v>
      </c>
      <c r="AN308" s="82">
        <v>33.176000000000002</v>
      </c>
      <c r="AP308" s="20"/>
      <c r="AQ308" s="88"/>
      <c r="AR308" s="20"/>
      <c r="AS308" s="20"/>
      <c r="AT308" s="20" t="s">
        <v>332</v>
      </c>
      <c r="AU308" s="26">
        <v>846.55137953508586</v>
      </c>
      <c r="AV308" s="20"/>
      <c r="AW308" s="10"/>
      <c r="AX308" s="10"/>
    </row>
    <row r="309" spans="1:50" s="21" customFormat="1">
      <c r="A309" s="21" t="s">
        <v>239</v>
      </c>
      <c r="B309" s="55" t="s">
        <v>322</v>
      </c>
      <c r="C309" s="12" t="s">
        <v>69</v>
      </c>
      <c r="D309" s="14">
        <v>603.20000000000005</v>
      </c>
      <c r="E309" s="14">
        <v>853.84</v>
      </c>
      <c r="F309" s="44" t="s">
        <v>203</v>
      </c>
      <c r="G309" s="46" t="s">
        <v>73</v>
      </c>
      <c r="H309" s="11" t="s">
        <v>170</v>
      </c>
      <c r="I309" s="56" t="s">
        <v>109</v>
      </c>
      <c r="J309" s="56"/>
      <c r="K309" s="56" t="s">
        <v>109</v>
      </c>
      <c r="L309" s="56" t="s">
        <v>109</v>
      </c>
      <c r="M309" s="56" t="s">
        <v>109</v>
      </c>
      <c r="N309" s="23">
        <v>45.045000000000002</v>
      </c>
      <c r="O309" s="28">
        <v>0.23157940473604172</v>
      </c>
      <c r="P309" s="23">
        <v>45.045000000000002</v>
      </c>
      <c r="Q309" s="28">
        <v>0.23157940473604172</v>
      </c>
      <c r="R309" s="23">
        <v>10.01</v>
      </c>
      <c r="S309" s="28">
        <v>5.1462089941342604E-2</v>
      </c>
      <c r="T309" s="23">
        <v>0</v>
      </c>
      <c r="U309" s="28">
        <v>0</v>
      </c>
      <c r="V309" s="23">
        <v>0</v>
      </c>
      <c r="W309" s="85">
        <v>0</v>
      </c>
      <c r="X309" s="23">
        <v>0</v>
      </c>
      <c r="Y309" s="28">
        <v>0</v>
      </c>
      <c r="Z309" s="23">
        <v>0</v>
      </c>
      <c r="AA309" s="28">
        <v>0</v>
      </c>
      <c r="AB309" s="23">
        <v>0</v>
      </c>
      <c r="AC309" s="28">
        <v>0</v>
      </c>
      <c r="AD309" s="23">
        <v>0</v>
      </c>
      <c r="AE309" s="28">
        <v>0</v>
      </c>
      <c r="AF309" s="23">
        <v>0</v>
      </c>
      <c r="AG309" s="28">
        <v>0</v>
      </c>
      <c r="AH309" s="23">
        <v>0</v>
      </c>
      <c r="AI309" s="28">
        <v>0</v>
      </c>
      <c r="AJ309" s="44" t="s">
        <v>79</v>
      </c>
      <c r="AK309" s="44" t="s">
        <v>80</v>
      </c>
      <c r="AL309" s="43" t="s">
        <v>112</v>
      </c>
      <c r="AM309" s="43" t="s">
        <v>330</v>
      </c>
      <c r="AN309" s="82">
        <v>27.570400000000003</v>
      </c>
      <c r="AP309" s="20"/>
      <c r="AQ309" s="88"/>
      <c r="AR309" s="20"/>
      <c r="AS309" s="20"/>
      <c r="AT309" s="20" t="s">
        <v>332</v>
      </c>
      <c r="AU309" s="26">
        <v>0</v>
      </c>
      <c r="AV309" s="20"/>
      <c r="AW309" s="20"/>
      <c r="AX309" s="10"/>
    </row>
    <row r="310" spans="1:50" s="12" customFormat="1">
      <c r="A310" s="21" t="s">
        <v>239</v>
      </c>
      <c r="B310" s="55" t="s">
        <v>322</v>
      </c>
      <c r="C310" s="12" t="s">
        <v>69</v>
      </c>
      <c r="D310" s="14">
        <v>603.20000000000005</v>
      </c>
      <c r="E310" s="14">
        <v>853.84</v>
      </c>
      <c r="F310" s="44" t="s">
        <v>203</v>
      </c>
      <c r="G310" s="46" t="s">
        <v>73</v>
      </c>
      <c r="H310" s="11" t="s">
        <v>170</v>
      </c>
      <c r="I310" s="56" t="s">
        <v>347</v>
      </c>
      <c r="J310" s="56"/>
      <c r="K310" s="19" t="s">
        <v>76</v>
      </c>
      <c r="L310" s="19" t="s">
        <v>173</v>
      </c>
      <c r="M310" s="19" t="s">
        <v>173</v>
      </c>
      <c r="N310" s="23">
        <v>14.546579100586575</v>
      </c>
      <c r="O310" s="28">
        <v>0.17208776884640445</v>
      </c>
      <c r="P310" s="23">
        <v>14.546579100586575</v>
      </c>
      <c r="Q310" s="28">
        <v>0.17208776884640445</v>
      </c>
      <c r="R310" s="23">
        <v>14.546579100586575</v>
      </c>
      <c r="S310" s="28">
        <v>0.17208776884640445</v>
      </c>
      <c r="T310" s="23">
        <v>4.8488597001955256</v>
      </c>
      <c r="U310" s="28">
        <v>5.7362589615468154E-2</v>
      </c>
      <c r="V310" s="23">
        <v>0</v>
      </c>
      <c r="W310" s="85">
        <v>0</v>
      </c>
      <c r="X310" s="23">
        <v>0</v>
      </c>
      <c r="Y310" s="28">
        <v>0</v>
      </c>
      <c r="Z310" s="23">
        <v>0</v>
      </c>
      <c r="AA310" s="28">
        <v>0</v>
      </c>
      <c r="AB310" s="23">
        <v>0</v>
      </c>
      <c r="AC310" s="28">
        <v>0</v>
      </c>
      <c r="AD310" s="23">
        <v>0</v>
      </c>
      <c r="AE310" s="28">
        <v>0</v>
      </c>
      <c r="AF310" s="23">
        <v>0</v>
      </c>
      <c r="AG310" s="28">
        <v>0</v>
      </c>
      <c r="AH310" s="23">
        <v>0</v>
      </c>
      <c r="AI310" s="28">
        <v>0</v>
      </c>
      <c r="AJ310" s="44" t="s">
        <v>79</v>
      </c>
      <c r="AK310" s="44" t="s">
        <v>80</v>
      </c>
      <c r="AL310" s="43" t="s">
        <v>112</v>
      </c>
      <c r="AM310" s="43" t="s">
        <v>112</v>
      </c>
      <c r="AN310" s="82">
        <v>27.570400000000003</v>
      </c>
      <c r="AO310" s="21"/>
      <c r="AP310" s="20"/>
      <c r="AQ310" s="88"/>
      <c r="AR310" s="20"/>
      <c r="AS310" s="20"/>
      <c r="AT310" s="20" t="s">
        <v>332</v>
      </c>
      <c r="AU310" s="26">
        <v>2623.0347796891347</v>
      </c>
      <c r="AV310" s="20"/>
      <c r="AW310" s="10"/>
      <c r="AX310" s="10"/>
    </row>
    <row r="311" spans="1:50" s="21" customFormat="1">
      <c r="A311" s="21" t="s">
        <v>239</v>
      </c>
      <c r="B311" s="55" t="s">
        <v>322</v>
      </c>
      <c r="C311" s="12" t="s">
        <v>69</v>
      </c>
      <c r="D311" s="14">
        <v>603.20000000000005</v>
      </c>
      <c r="E311" s="14">
        <v>853.84</v>
      </c>
      <c r="F311" s="44" t="s">
        <v>203</v>
      </c>
      <c r="G311" s="46" t="s">
        <v>73</v>
      </c>
      <c r="H311" s="11" t="s">
        <v>170</v>
      </c>
      <c r="I311" s="56" t="s">
        <v>369</v>
      </c>
      <c r="J311" s="56"/>
      <c r="K311" s="19" t="s">
        <v>76</v>
      </c>
      <c r="L311" s="19" t="s">
        <v>77</v>
      </c>
      <c r="M311" s="19" t="s">
        <v>77</v>
      </c>
      <c r="N311" s="23">
        <v>24.38687024031849</v>
      </c>
      <c r="O311" s="28">
        <v>9.3723559724513891E-2</v>
      </c>
      <c r="P311" s="23">
        <v>24.38687024031849</v>
      </c>
      <c r="Q311" s="28">
        <v>9.3723559724513891E-2</v>
      </c>
      <c r="R311" s="23">
        <v>24.38687024031849</v>
      </c>
      <c r="S311" s="28">
        <v>9.3723559724513891E-2</v>
      </c>
      <c r="T311" s="23">
        <v>8.1289567467728308</v>
      </c>
      <c r="U311" s="28">
        <v>3.1241186574837959E-2</v>
      </c>
      <c r="V311" s="23">
        <v>0</v>
      </c>
      <c r="W311" s="85">
        <v>0</v>
      </c>
      <c r="X311" s="23">
        <v>0</v>
      </c>
      <c r="Y311" s="28">
        <v>0</v>
      </c>
      <c r="Z311" s="23">
        <v>0</v>
      </c>
      <c r="AA311" s="28">
        <v>0</v>
      </c>
      <c r="AB311" s="23">
        <v>0</v>
      </c>
      <c r="AC311" s="28">
        <v>0</v>
      </c>
      <c r="AD311" s="23">
        <v>0</v>
      </c>
      <c r="AE311" s="28">
        <v>0</v>
      </c>
      <c r="AF311" s="23">
        <v>0</v>
      </c>
      <c r="AG311" s="28">
        <v>0</v>
      </c>
      <c r="AH311" s="23">
        <v>0</v>
      </c>
      <c r="AI311" s="28">
        <v>0</v>
      </c>
      <c r="AJ311" s="44" t="s">
        <v>79</v>
      </c>
      <c r="AK311" s="44" t="s">
        <v>80</v>
      </c>
      <c r="AL311" s="43" t="s">
        <v>112</v>
      </c>
      <c r="AM311" s="43" t="s">
        <v>112</v>
      </c>
      <c r="AN311" s="82">
        <v>27.570400000000003</v>
      </c>
      <c r="AP311" s="20"/>
      <c r="AQ311" s="88"/>
      <c r="AR311" s="20"/>
      <c r="AS311" s="20"/>
      <c r="AT311" s="20" t="s">
        <v>332</v>
      </c>
      <c r="AU311" s="26">
        <v>1428.5742588312269</v>
      </c>
      <c r="AV311" s="20"/>
      <c r="AW311" s="20"/>
      <c r="AX311" s="10"/>
    </row>
    <row r="312" spans="1:50" s="80" customFormat="1">
      <c r="A312" s="21" t="s">
        <v>239</v>
      </c>
      <c r="B312" s="55" t="s">
        <v>322</v>
      </c>
      <c r="C312" s="12" t="s">
        <v>69</v>
      </c>
      <c r="D312" s="14">
        <v>603.20000000000005</v>
      </c>
      <c r="E312" s="14">
        <v>853.84</v>
      </c>
      <c r="F312" s="44" t="s">
        <v>203</v>
      </c>
      <c r="G312" s="46" t="s">
        <v>73</v>
      </c>
      <c r="H312" s="44" t="s">
        <v>72</v>
      </c>
      <c r="I312" s="56" t="s">
        <v>369</v>
      </c>
      <c r="J312" s="56"/>
      <c r="K312" s="19" t="s">
        <v>76</v>
      </c>
      <c r="L312" s="19" t="s">
        <v>77</v>
      </c>
      <c r="M312" s="19" t="s">
        <v>77</v>
      </c>
      <c r="N312" s="23">
        <v>64.744181620682156</v>
      </c>
      <c r="O312" s="28">
        <v>0.24882467955681087</v>
      </c>
      <c r="P312" s="23">
        <v>64.744181620682156</v>
      </c>
      <c r="Q312" s="28">
        <v>0.24882467955681087</v>
      </c>
      <c r="R312" s="23">
        <v>64.744181620682156</v>
      </c>
      <c r="S312" s="28">
        <v>0.24882467955681087</v>
      </c>
      <c r="T312" s="23">
        <v>21.581393873560717</v>
      </c>
      <c r="U312" s="28">
        <v>8.2941559852270294E-2</v>
      </c>
      <c r="V312" s="23">
        <v>0</v>
      </c>
      <c r="W312" s="85">
        <v>0</v>
      </c>
      <c r="X312" s="23">
        <v>0</v>
      </c>
      <c r="Y312" s="28">
        <v>0</v>
      </c>
      <c r="Z312" s="23">
        <v>0</v>
      </c>
      <c r="AA312" s="28">
        <v>0</v>
      </c>
      <c r="AB312" s="23">
        <v>0</v>
      </c>
      <c r="AC312" s="28">
        <v>0</v>
      </c>
      <c r="AD312" s="23">
        <v>0</v>
      </c>
      <c r="AE312" s="28">
        <v>0</v>
      </c>
      <c r="AF312" s="23">
        <v>0</v>
      </c>
      <c r="AG312" s="28">
        <v>0</v>
      </c>
      <c r="AH312" s="23">
        <v>0</v>
      </c>
      <c r="AI312" s="28">
        <v>0</v>
      </c>
      <c r="AJ312" s="44" t="s">
        <v>79</v>
      </c>
      <c r="AK312" s="44" t="s">
        <v>80</v>
      </c>
      <c r="AL312" s="43" t="s">
        <v>112</v>
      </c>
      <c r="AM312" s="43" t="s">
        <v>112</v>
      </c>
      <c r="AN312" s="82">
        <v>33.176000000000002</v>
      </c>
      <c r="AO312" s="21"/>
      <c r="AP312" s="20"/>
      <c r="AQ312" s="88"/>
      <c r="AR312" s="20"/>
      <c r="AS312" s="20"/>
      <c r="AT312" s="20" t="s">
        <v>332</v>
      </c>
      <c r="AU312" s="26">
        <v>769.09446408469012</v>
      </c>
      <c r="AV312" s="20"/>
      <c r="AW312" s="12"/>
      <c r="AX312" s="10"/>
    </row>
    <row r="313" spans="1:50" s="21" customFormat="1">
      <c r="A313" s="21" t="s">
        <v>239</v>
      </c>
      <c r="B313" s="55" t="s">
        <v>322</v>
      </c>
      <c r="C313" s="12" t="s">
        <v>69</v>
      </c>
      <c r="D313" s="14">
        <v>603.20000000000005</v>
      </c>
      <c r="E313" s="14">
        <v>853.84</v>
      </c>
      <c r="F313" s="44" t="s">
        <v>203</v>
      </c>
      <c r="G313" s="46" t="s">
        <v>73</v>
      </c>
      <c r="H313" s="44" t="s">
        <v>72</v>
      </c>
      <c r="I313" s="56" t="s">
        <v>387</v>
      </c>
      <c r="J313" s="56"/>
      <c r="K313" s="19" t="s">
        <v>76</v>
      </c>
      <c r="L313" s="19" t="s">
        <v>77</v>
      </c>
      <c r="M313" s="19" t="s">
        <v>78</v>
      </c>
      <c r="N313" s="23">
        <v>24.38687024031849</v>
      </c>
      <c r="O313" s="28">
        <v>9.3723559724513891E-2</v>
      </c>
      <c r="P313" s="23">
        <v>24.38687024031849</v>
      </c>
      <c r="Q313" s="28">
        <v>9.3723559724513891E-2</v>
      </c>
      <c r="R313" s="23">
        <v>24.38687024031849</v>
      </c>
      <c r="S313" s="28">
        <v>9.3723559724513891E-2</v>
      </c>
      <c r="T313" s="23">
        <v>8.1289567467728308</v>
      </c>
      <c r="U313" s="28">
        <v>3.1241186574837959E-2</v>
      </c>
      <c r="V313" s="23">
        <v>0</v>
      </c>
      <c r="W313" s="85">
        <v>0</v>
      </c>
      <c r="X313" s="23">
        <v>0</v>
      </c>
      <c r="Y313" s="28">
        <v>0</v>
      </c>
      <c r="Z313" s="23">
        <v>0</v>
      </c>
      <c r="AA313" s="28">
        <v>0</v>
      </c>
      <c r="AB313" s="23">
        <v>0</v>
      </c>
      <c r="AC313" s="28">
        <v>0</v>
      </c>
      <c r="AD313" s="23">
        <v>0</v>
      </c>
      <c r="AE313" s="28">
        <v>0</v>
      </c>
      <c r="AF313" s="23">
        <v>0</v>
      </c>
      <c r="AG313" s="28">
        <v>0</v>
      </c>
      <c r="AH313" s="23">
        <v>0</v>
      </c>
      <c r="AI313" s="28">
        <v>0</v>
      </c>
      <c r="AJ313" s="44" t="s">
        <v>79</v>
      </c>
      <c r="AK313" s="44" t="s">
        <v>80</v>
      </c>
      <c r="AL313" s="43" t="s">
        <v>112</v>
      </c>
      <c r="AM313" s="43" t="s">
        <v>112</v>
      </c>
      <c r="AN313" s="82">
        <v>33.176000000000002</v>
      </c>
      <c r="AP313" s="20"/>
      <c r="AQ313" s="88"/>
      <c r="AR313" s="20"/>
      <c r="AS313" s="20"/>
      <c r="AT313" s="20" t="s">
        <v>332</v>
      </c>
      <c r="AU313" s="26">
        <v>-1579.0999759645365</v>
      </c>
      <c r="AV313" s="20"/>
      <c r="AW313" s="20"/>
      <c r="AX313" s="10"/>
    </row>
    <row r="314" spans="1:50" s="21" customFormat="1">
      <c r="A314" s="32" t="s">
        <v>472</v>
      </c>
      <c r="B314" s="44" t="s">
        <v>530</v>
      </c>
      <c r="C314" s="47" t="s">
        <v>132</v>
      </c>
      <c r="D314" s="14">
        <v>194.48000000000002</v>
      </c>
      <c r="E314" s="14">
        <v>194.48000000000002</v>
      </c>
      <c r="F314" s="44" t="s">
        <v>298</v>
      </c>
      <c r="G314" s="44" t="s">
        <v>221</v>
      </c>
      <c r="H314" s="44"/>
      <c r="I314" s="56" t="s">
        <v>769</v>
      </c>
      <c r="J314" s="144" t="s">
        <v>825</v>
      </c>
      <c r="K314" s="32" t="s">
        <v>298</v>
      </c>
      <c r="L314" s="32" t="s">
        <v>298</v>
      </c>
      <c r="M314" s="32" t="s">
        <v>298</v>
      </c>
      <c r="N314" s="27"/>
      <c r="O314" s="28"/>
      <c r="P314" s="27">
        <v>60</v>
      </c>
      <c r="Q314" s="28"/>
      <c r="R314" s="27"/>
      <c r="S314" s="28"/>
      <c r="T314" s="27">
        <v>60</v>
      </c>
      <c r="U314" s="28"/>
      <c r="V314" s="221"/>
      <c r="W314" s="28"/>
      <c r="X314" s="221"/>
      <c r="Y314" s="28"/>
      <c r="Z314" s="221"/>
      <c r="AA314" s="28"/>
      <c r="AB314" s="221"/>
      <c r="AC314" s="28"/>
      <c r="AD314" s="221"/>
      <c r="AE314" s="28"/>
      <c r="AF314" s="221"/>
      <c r="AG314" s="28"/>
      <c r="AH314" s="221"/>
      <c r="AI314" s="28"/>
      <c r="AJ314" s="44" t="s">
        <v>79</v>
      </c>
      <c r="AK314" s="44" t="s">
        <v>207</v>
      </c>
      <c r="AL314" s="145"/>
      <c r="AM314" s="145"/>
      <c r="AN314" s="145"/>
      <c r="AO314" s="20"/>
      <c r="AP314" s="20"/>
      <c r="AQ314" s="88"/>
      <c r="AR314" s="20"/>
      <c r="AS314" s="20"/>
      <c r="AT314" s="145"/>
      <c r="AU314" s="196"/>
      <c r="AV314" s="20"/>
      <c r="AW314" s="41"/>
      <c r="AX314" s="20"/>
    </row>
    <row r="315" spans="1:50" s="21" customFormat="1">
      <c r="A315" s="32" t="s">
        <v>472</v>
      </c>
      <c r="B315" s="16" t="s">
        <v>464</v>
      </c>
      <c r="C315" s="47" t="s">
        <v>132</v>
      </c>
      <c r="D315" s="14">
        <v>194.48000000000002</v>
      </c>
      <c r="E315" s="14">
        <v>194.48000000000002</v>
      </c>
      <c r="F315" s="16" t="s">
        <v>203</v>
      </c>
      <c r="G315" s="16" t="s">
        <v>73</v>
      </c>
      <c r="H315" s="16" t="s">
        <v>72</v>
      </c>
      <c r="I315" s="32" t="s">
        <v>111</v>
      </c>
      <c r="J315" s="32"/>
      <c r="K315" s="32" t="s">
        <v>76</v>
      </c>
      <c r="L315" s="12" t="s">
        <v>77</v>
      </c>
      <c r="M315" s="18" t="s">
        <v>110</v>
      </c>
      <c r="N315" s="49">
        <v>119.84848484848483</v>
      </c>
      <c r="O315" s="25">
        <v>1.2979351032448381</v>
      </c>
      <c r="P315" s="49">
        <v>0</v>
      </c>
      <c r="Q315" s="25">
        <v>0</v>
      </c>
      <c r="R315" s="49">
        <v>119.84848484848483</v>
      </c>
      <c r="S315" s="25">
        <v>1.2979351032448381</v>
      </c>
      <c r="T315" s="49">
        <v>0</v>
      </c>
      <c r="U315" s="25"/>
      <c r="V315" s="49">
        <v>115.85353535353534</v>
      </c>
      <c r="W315" s="25">
        <v>1.2546705998033434</v>
      </c>
      <c r="X315" s="49">
        <v>0</v>
      </c>
      <c r="Y315" s="28"/>
      <c r="Z315" s="49">
        <v>0</v>
      </c>
      <c r="AA315" s="28"/>
      <c r="AB315" s="49">
        <v>0</v>
      </c>
      <c r="AC315" s="28"/>
      <c r="AD315" s="49">
        <v>39.949494949494941</v>
      </c>
      <c r="AE315" s="25">
        <v>0.43264503441494601</v>
      </c>
      <c r="AF315" s="49">
        <v>0</v>
      </c>
      <c r="AG315" s="28"/>
      <c r="AH315" s="49">
        <v>0</v>
      </c>
      <c r="AI315" s="28"/>
      <c r="AJ315" s="11" t="s">
        <v>79</v>
      </c>
      <c r="AK315" s="16" t="s">
        <v>80</v>
      </c>
      <c r="AL315" s="20"/>
      <c r="AM315" s="20"/>
      <c r="AN315" s="20"/>
      <c r="AO315" s="10"/>
      <c r="AP315" s="12"/>
      <c r="AQ315" s="88"/>
      <c r="AR315" s="115"/>
      <c r="AS315" s="12"/>
      <c r="AT315" s="20"/>
      <c r="AU315" s="26">
        <v>14091.681415929208</v>
      </c>
      <c r="AV315" s="50" t="s">
        <v>133</v>
      </c>
      <c r="AX315" s="20"/>
    </row>
    <row r="316" spans="1:50" s="21" customFormat="1">
      <c r="A316" s="32" t="s">
        <v>473</v>
      </c>
      <c r="B316" s="44" t="s">
        <v>530</v>
      </c>
      <c r="C316" s="47" t="s">
        <v>132</v>
      </c>
      <c r="D316" s="14">
        <v>94.12</v>
      </c>
      <c r="E316" s="14">
        <v>94.12</v>
      </c>
      <c r="F316" s="44" t="s">
        <v>298</v>
      </c>
      <c r="G316" s="44" t="s">
        <v>221</v>
      </c>
      <c r="H316" s="44"/>
      <c r="I316" s="56" t="s">
        <v>769</v>
      </c>
      <c r="J316" s="144" t="s">
        <v>826</v>
      </c>
      <c r="K316" s="32" t="s">
        <v>298</v>
      </c>
      <c r="L316" s="32" t="s">
        <v>298</v>
      </c>
      <c r="M316" s="32" t="s">
        <v>298</v>
      </c>
      <c r="N316" s="27">
        <v>85.212999999999994</v>
      </c>
      <c r="O316" s="28"/>
      <c r="P316" s="27"/>
      <c r="Q316" s="28"/>
      <c r="R316" s="27">
        <v>85.212999999999994</v>
      </c>
      <c r="S316" s="28"/>
      <c r="T316" s="27"/>
      <c r="U316" s="28"/>
      <c r="V316" s="221"/>
      <c r="W316" s="28"/>
      <c r="X316" s="221"/>
      <c r="Y316" s="28"/>
      <c r="Z316" s="221"/>
      <c r="AA316" s="28"/>
      <c r="AB316" s="221"/>
      <c r="AC316" s="28"/>
      <c r="AD316" s="221"/>
      <c r="AE316" s="28"/>
      <c r="AF316" s="221"/>
      <c r="AG316" s="28"/>
      <c r="AH316" s="221"/>
      <c r="AI316" s="28"/>
      <c r="AJ316" s="44" t="s">
        <v>79</v>
      </c>
      <c r="AK316" s="44" t="s">
        <v>207</v>
      </c>
      <c r="AL316" s="145"/>
      <c r="AM316" s="145"/>
      <c r="AN316" s="145"/>
      <c r="AO316" s="20"/>
      <c r="AP316" s="20"/>
      <c r="AQ316" s="88"/>
      <c r="AR316" s="20"/>
      <c r="AS316" s="20"/>
      <c r="AT316" s="145"/>
      <c r="AU316" s="196"/>
      <c r="AV316" s="20"/>
      <c r="AW316" s="41"/>
      <c r="AX316" s="10"/>
    </row>
    <row r="317" spans="1:50" s="21" customFormat="1">
      <c r="A317" s="32" t="s">
        <v>473</v>
      </c>
      <c r="B317" s="16" t="s">
        <v>464</v>
      </c>
      <c r="C317" s="47" t="s">
        <v>132</v>
      </c>
      <c r="D317" s="14">
        <v>94.12</v>
      </c>
      <c r="E317" s="14">
        <v>94.12</v>
      </c>
      <c r="F317" s="16" t="s">
        <v>203</v>
      </c>
      <c r="G317" s="16" t="s">
        <v>73</v>
      </c>
      <c r="H317" s="16" t="s">
        <v>72</v>
      </c>
      <c r="I317" s="32" t="s">
        <v>111</v>
      </c>
      <c r="J317" s="32"/>
      <c r="K317" s="32" t="s">
        <v>76</v>
      </c>
      <c r="L317" s="12" t="s">
        <v>77</v>
      </c>
      <c r="M317" s="18" t="s">
        <v>110</v>
      </c>
      <c r="N317" s="49">
        <v>79.988764044943821</v>
      </c>
      <c r="O317" s="25">
        <v>0.86529006882989201</v>
      </c>
      <c r="P317" s="49">
        <v>0</v>
      </c>
      <c r="Q317" s="25">
        <v>0</v>
      </c>
      <c r="R317" s="49">
        <v>109.98455056179775</v>
      </c>
      <c r="S317" s="25">
        <v>1.1897738446411013</v>
      </c>
      <c r="T317" s="49">
        <v>0</v>
      </c>
      <c r="U317" s="25"/>
      <c r="V317" s="49">
        <v>129.9817415730337</v>
      </c>
      <c r="W317" s="25">
        <v>1.4060963618485744</v>
      </c>
      <c r="X317" s="49">
        <v>0</v>
      </c>
      <c r="Y317" s="28"/>
      <c r="Z317" s="49">
        <v>0</v>
      </c>
      <c r="AA317" s="28"/>
      <c r="AB317" s="49">
        <v>0</v>
      </c>
      <c r="AC317" s="28"/>
      <c r="AD317" s="49">
        <v>35.994943820224719</v>
      </c>
      <c r="AE317" s="25">
        <v>0.38938053097345138</v>
      </c>
      <c r="AF317" s="49">
        <v>0</v>
      </c>
      <c r="AG317" s="28"/>
      <c r="AH317" s="49">
        <v>0</v>
      </c>
      <c r="AI317" s="28"/>
      <c r="AJ317" s="11" t="s">
        <v>79</v>
      </c>
      <c r="AK317" s="16" t="s">
        <v>80</v>
      </c>
      <c r="AL317" s="20"/>
      <c r="AM317" s="20"/>
      <c r="AN317" s="20"/>
      <c r="AO317" s="10"/>
      <c r="AP317" s="20"/>
      <c r="AQ317" s="88"/>
      <c r="AR317" s="115"/>
      <c r="AS317" s="12"/>
      <c r="AT317" s="20"/>
      <c r="AU317" s="26">
        <v>12668.279252704033</v>
      </c>
      <c r="AV317" s="50" t="s">
        <v>133</v>
      </c>
      <c r="AX317" s="10"/>
    </row>
    <row r="318" spans="1:50" s="21" customFormat="1">
      <c r="A318" s="21" t="s">
        <v>119</v>
      </c>
      <c r="B318" s="11" t="s">
        <v>68</v>
      </c>
      <c r="C318" s="12" t="s">
        <v>69</v>
      </c>
      <c r="D318" s="14">
        <v>1322.88</v>
      </c>
      <c r="E318" s="14">
        <v>1582.9839999999999</v>
      </c>
      <c r="F318" s="11" t="s">
        <v>298</v>
      </c>
      <c r="G318" s="11" t="s">
        <v>221</v>
      </c>
      <c r="H318" s="11"/>
      <c r="I318" s="18" t="s">
        <v>221</v>
      </c>
      <c r="J318" s="18" t="s">
        <v>299</v>
      </c>
      <c r="K318" s="32" t="s">
        <v>298</v>
      </c>
      <c r="L318" s="32" t="s">
        <v>298</v>
      </c>
      <c r="M318" s="32" t="s">
        <v>298</v>
      </c>
      <c r="N318" s="77">
        <v>158.46</v>
      </c>
      <c r="O318" s="25"/>
      <c r="P318" s="77"/>
      <c r="Q318" s="25"/>
      <c r="R318" s="77">
        <v>158.46</v>
      </c>
      <c r="S318" s="26"/>
      <c r="T318" s="77"/>
      <c r="U318" s="26"/>
      <c r="V318" s="220"/>
      <c r="W318" s="26"/>
      <c r="X318" s="220"/>
      <c r="Y318" s="26"/>
      <c r="Z318" s="220"/>
      <c r="AA318" s="26"/>
      <c r="AB318" s="220"/>
      <c r="AC318" s="26"/>
      <c r="AD318" s="220"/>
      <c r="AE318" s="26"/>
      <c r="AF318" s="220"/>
      <c r="AG318" s="26"/>
      <c r="AH318" s="220"/>
      <c r="AI318" s="26"/>
      <c r="AJ318" s="29" t="s">
        <v>79</v>
      </c>
      <c r="AK318" s="11" t="s">
        <v>207</v>
      </c>
      <c r="AL318" s="18"/>
      <c r="AM318" s="11"/>
      <c r="AN318" s="11"/>
      <c r="AO318" s="21" t="s">
        <v>112</v>
      </c>
      <c r="AQ318" s="30">
        <v>0</v>
      </c>
      <c r="AR318" s="31"/>
      <c r="AS318" s="23">
        <v>0</v>
      </c>
      <c r="AU318" s="37"/>
      <c r="AV318" s="76" t="s">
        <v>301</v>
      </c>
      <c r="AW318" s="41"/>
      <c r="AX318" s="20"/>
    </row>
    <row r="319" spans="1:50" s="21" customFormat="1">
      <c r="A319" s="21" t="s">
        <v>119</v>
      </c>
      <c r="B319" s="11" t="s">
        <v>68</v>
      </c>
      <c r="C319" s="12" t="s">
        <v>69</v>
      </c>
      <c r="D319" s="14">
        <v>1322.88</v>
      </c>
      <c r="E319" s="14">
        <v>1582.9839999999999</v>
      </c>
      <c r="F319" s="11" t="s">
        <v>71</v>
      </c>
      <c r="G319" s="16" t="s">
        <v>73</v>
      </c>
      <c r="H319" s="16" t="s">
        <v>72</v>
      </c>
      <c r="I319" s="18" t="s">
        <v>108</v>
      </c>
      <c r="J319" s="18" t="s">
        <v>109</v>
      </c>
      <c r="K319" s="12" t="s">
        <v>76</v>
      </c>
      <c r="L319" s="12" t="s">
        <v>77</v>
      </c>
      <c r="M319" s="12" t="s">
        <v>110</v>
      </c>
      <c r="N319" s="23">
        <v>0</v>
      </c>
      <c r="O319" s="25"/>
      <c r="P319" s="23">
        <v>430</v>
      </c>
      <c r="Q319" s="25">
        <v>4</v>
      </c>
      <c r="R319" s="23">
        <v>91.375</v>
      </c>
      <c r="S319" s="25">
        <v>1.5</v>
      </c>
      <c r="T319" s="23">
        <v>91.375</v>
      </c>
      <c r="U319" s="25">
        <v>1.5</v>
      </c>
      <c r="V319" s="23">
        <v>0</v>
      </c>
      <c r="W319" s="26"/>
      <c r="X319" s="23">
        <v>0</v>
      </c>
      <c r="Y319" s="26"/>
      <c r="Z319" s="23">
        <v>0</v>
      </c>
      <c r="AA319" s="26"/>
      <c r="AB319" s="23">
        <v>0</v>
      </c>
      <c r="AC319" s="26"/>
      <c r="AD319" s="23">
        <v>0</v>
      </c>
      <c r="AE319" s="26"/>
      <c r="AF319" s="23">
        <v>0</v>
      </c>
      <c r="AG319" s="26"/>
      <c r="AH319" s="23">
        <v>0</v>
      </c>
      <c r="AI319" s="26"/>
      <c r="AJ319" s="29" t="s">
        <v>79</v>
      </c>
      <c r="AK319" s="11" t="s">
        <v>80</v>
      </c>
      <c r="AL319" s="18"/>
      <c r="AM319" s="21" t="s">
        <v>81</v>
      </c>
      <c r="AO319" s="21" t="s">
        <v>112</v>
      </c>
      <c r="AQ319" s="30">
        <v>7</v>
      </c>
      <c r="AR319" s="31"/>
      <c r="AS319" s="23" t="s">
        <v>112</v>
      </c>
      <c r="AU319" s="26">
        <v>23030</v>
      </c>
      <c r="AW319" s="20"/>
      <c r="AX319" s="20"/>
    </row>
    <row r="320" spans="1:50" s="21" customFormat="1" ht="10.5" customHeight="1">
      <c r="A320" s="21" t="s">
        <v>119</v>
      </c>
      <c r="B320" s="11" t="s">
        <v>68</v>
      </c>
      <c r="C320" s="12" t="s">
        <v>69</v>
      </c>
      <c r="D320" s="14">
        <v>1322.88</v>
      </c>
      <c r="E320" s="14">
        <v>1582.9839999999999</v>
      </c>
      <c r="F320" s="11" t="s">
        <v>71</v>
      </c>
      <c r="G320" s="16" t="s">
        <v>73</v>
      </c>
      <c r="H320" s="11" t="s">
        <v>170</v>
      </c>
      <c r="I320" s="17" t="s">
        <v>176</v>
      </c>
      <c r="J320" s="18" t="s">
        <v>182</v>
      </c>
      <c r="K320" s="18" t="s">
        <v>178</v>
      </c>
      <c r="L320" s="19" t="s">
        <v>173</v>
      </c>
      <c r="M320" s="19" t="s">
        <v>179</v>
      </c>
      <c r="N320" s="23">
        <v>0</v>
      </c>
      <c r="O320" s="25"/>
      <c r="P320" s="23">
        <v>760.80652500000008</v>
      </c>
      <c r="Q320" s="25">
        <v>9</v>
      </c>
      <c r="R320" s="23">
        <v>0</v>
      </c>
      <c r="S320" s="26"/>
      <c r="T320" s="23">
        <v>0</v>
      </c>
      <c r="U320" s="26"/>
      <c r="V320" s="23">
        <v>0</v>
      </c>
      <c r="W320" s="26"/>
      <c r="X320" s="23">
        <v>0</v>
      </c>
      <c r="Y320" s="26"/>
      <c r="Z320" s="23">
        <v>0</v>
      </c>
      <c r="AA320" s="26"/>
      <c r="AB320" s="23">
        <v>0</v>
      </c>
      <c r="AC320" s="26"/>
      <c r="AD320" s="23">
        <v>0</v>
      </c>
      <c r="AE320" s="26"/>
      <c r="AF320" s="23">
        <v>0</v>
      </c>
      <c r="AG320" s="26"/>
      <c r="AH320" s="23">
        <v>0</v>
      </c>
      <c r="AI320" s="26"/>
      <c r="AJ320" s="29" t="s">
        <v>79</v>
      </c>
      <c r="AK320" s="11" t="s">
        <v>80</v>
      </c>
      <c r="AL320" s="18"/>
      <c r="AM320" s="21" t="s">
        <v>81</v>
      </c>
      <c r="AO320" s="21" t="s">
        <v>187</v>
      </c>
      <c r="AQ320" s="30">
        <v>9</v>
      </c>
      <c r="AR320" s="31">
        <v>0.6</v>
      </c>
      <c r="AS320" s="23">
        <v>81.818181818181813</v>
      </c>
      <c r="AU320" s="26">
        <v>58336.363636363632</v>
      </c>
      <c r="AW320" s="20"/>
      <c r="AX320" s="20"/>
    </row>
    <row r="321" spans="1:50" s="21" customFormat="1">
      <c r="A321" s="21" t="s">
        <v>119</v>
      </c>
      <c r="B321" s="11" t="s">
        <v>68</v>
      </c>
      <c r="C321" s="12" t="s">
        <v>69</v>
      </c>
      <c r="D321" s="14">
        <v>1322.88</v>
      </c>
      <c r="E321" s="14">
        <v>1582.9839999999999</v>
      </c>
      <c r="F321" s="11" t="s">
        <v>209</v>
      </c>
      <c r="G321" s="16" t="s">
        <v>73</v>
      </c>
      <c r="H321" s="11" t="s">
        <v>170</v>
      </c>
      <c r="I321" s="17" t="s">
        <v>176</v>
      </c>
      <c r="J321" s="18" t="s">
        <v>219</v>
      </c>
      <c r="K321" s="53" t="s">
        <v>210</v>
      </c>
      <c r="L321" s="12" t="s">
        <v>211</v>
      </c>
      <c r="M321" s="12" t="s">
        <v>212</v>
      </c>
      <c r="N321" s="23">
        <v>64.5</v>
      </c>
      <c r="O321" s="25"/>
      <c r="P321" s="23">
        <v>0</v>
      </c>
      <c r="Q321" s="25"/>
      <c r="R321" s="23">
        <v>0</v>
      </c>
      <c r="S321" s="26"/>
      <c r="T321" s="23">
        <v>0</v>
      </c>
      <c r="U321" s="26"/>
      <c r="V321" s="23">
        <v>0</v>
      </c>
      <c r="W321" s="26"/>
      <c r="X321" s="23">
        <v>0</v>
      </c>
      <c r="Y321" s="26"/>
      <c r="Z321" s="23">
        <v>0</v>
      </c>
      <c r="AA321" s="26"/>
      <c r="AB321" s="23">
        <v>0</v>
      </c>
      <c r="AC321" s="26"/>
      <c r="AD321" s="23">
        <v>0</v>
      </c>
      <c r="AE321" s="26"/>
      <c r="AF321" s="23">
        <v>0</v>
      </c>
      <c r="AG321" s="26"/>
      <c r="AH321" s="23">
        <v>0</v>
      </c>
      <c r="AI321" s="26"/>
      <c r="AJ321" s="29" t="s">
        <v>79</v>
      </c>
      <c r="AK321" s="11" t="s">
        <v>207</v>
      </c>
      <c r="AL321" s="18"/>
      <c r="AM321" s="11"/>
      <c r="AN321" s="11"/>
      <c r="AO321" s="21" t="s">
        <v>112</v>
      </c>
      <c r="AQ321" s="30" t="s">
        <v>112</v>
      </c>
      <c r="AR321" s="31"/>
      <c r="AS321" s="23" t="s">
        <v>112</v>
      </c>
      <c r="AU321" s="37"/>
      <c r="AX321" s="20"/>
    </row>
    <row r="322" spans="1:50" s="21" customFormat="1">
      <c r="A322" s="21" t="s">
        <v>119</v>
      </c>
      <c r="B322" s="11" t="s">
        <v>68</v>
      </c>
      <c r="C322" s="12" t="s">
        <v>69</v>
      </c>
      <c r="D322" s="14">
        <v>1322.88</v>
      </c>
      <c r="E322" s="14">
        <v>1582.9839999999999</v>
      </c>
      <c r="F322" s="11" t="s">
        <v>209</v>
      </c>
      <c r="G322" s="16" t="s">
        <v>73</v>
      </c>
      <c r="H322" s="16" t="s">
        <v>72</v>
      </c>
      <c r="I322" s="18" t="s">
        <v>221</v>
      </c>
      <c r="J322" s="18" t="s">
        <v>222</v>
      </c>
      <c r="K322" s="54" t="s">
        <v>223</v>
      </c>
      <c r="L322" s="54" t="s">
        <v>224</v>
      </c>
      <c r="M322" s="54" t="s">
        <v>224</v>
      </c>
      <c r="N322" s="23">
        <v>69.875</v>
      </c>
      <c r="O322" s="25"/>
      <c r="P322" s="23">
        <v>0</v>
      </c>
      <c r="Q322" s="25"/>
      <c r="R322" s="23">
        <v>0</v>
      </c>
      <c r="S322" s="26"/>
      <c r="T322" s="23">
        <v>0</v>
      </c>
      <c r="U322" s="26"/>
      <c r="V322" s="23">
        <v>0</v>
      </c>
      <c r="W322" s="26"/>
      <c r="X322" s="23">
        <v>0</v>
      </c>
      <c r="Y322" s="26"/>
      <c r="Z322" s="23">
        <v>0</v>
      </c>
      <c r="AA322" s="26"/>
      <c r="AB322" s="23">
        <v>0</v>
      </c>
      <c r="AC322" s="26"/>
      <c r="AD322" s="23">
        <v>0</v>
      </c>
      <c r="AE322" s="26"/>
      <c r="AF322" s="23">
        <v>0</v>
      </c>
      <c r="AG322" s="26"/>
      <c r="AH322" s="23">
        <v>0</v>
      </c>
      <c r="AI322" s="26"/>
      <c r="AJ322" s="29" t="s">
        <v>79</v>
      </c>
      <c r="AK322" s="11" t="s">
        <v>207</v>
      </c>
      <c r="AL322" s="18"/>
      <c r="AM322" s="11"/>
      <c r="AN322" s="11"/>
      <c r="AO322" s="21" t="s">
        <v>112</v>
      </c>
      <c r="AQ322" s="30" t="s">
        <v>112</v>
      </c>
      <c r="AR322" s="31"/>
      <c r="AS322" s="23" t="s">
        <v>112</v>
      </c>
      <c r="AU322" s="37"/>
      <c r="AX322" s="20"/>
    </row>
    <row r="323" spans="1:50" s="21" customFormat="1">
      <c r="A323" s="43" t="s">
        <v>271</v>
      </c>
      <c r="B323" s="44" t="s">
        <v>530</v>
      </c>
      <c r="C323" s="47" t="s">
        <v>132</v>
      </c>
      <c r="D323" s="14">
        <v>623.75040000000001</v>
      </c>
      <c r="E323" s="14">
        <v>623.75040000000001</v>
      </c>
      <c r="F323" s="44" t="s">
        <v>298</v>
      </c>
      <c r="G323" s="44" t="s">
        <v>221</v>
      </c>
      <c r="H323" s="44"/>
      <c r="I323" s="56" t="s">
        <v>769</v>
      </c>
      <c r="J323" s="144" t="s">
        <v>827</v>
      </c>
      <c r="K323" s="32" t="s">
        <v>298</v>
      </c>
      <c r="L323" s="32" t="s">
        <v>298</v>
      </c>
      <c r="M323" s="32" t="s">
        <v>298</v>
      </c>
      <c r="N323" s="27">
        <v>60.7</v>
      </c>
      <c r="O323" s="28"/>
      <c r="P323" s="27"/>
      <c r="Q323" s="28"/>
      <c r="R323" s="27">
        <v>60.7</v>
      </c>
      <c r="S323" s="28"/>
      <c r="T323" s="84"/>
      <c r="U323" s="28"/>
      <c r="V323" s="221"/>
      <c r="W323" s="28"/>
      <c r="X323" s="221"/>
      <c r="Y323" s="28"/>
      <c r="Z323" s="221"/>
      <c r="AA323" s="28"/>
      <c r="AB323" s="221"/>
      <c r="AC323" s="28"/>
      <c r="AD323" s="221"/>
      <c r="AE323" s="28"/>
      <c r="AF323" s="221"/>
      <c r="AG323" s="28"/>
      <c r="AH323" s="221"/>
      <c r="AI323" s="28"/>
      <c r="AJ323" s="44" t="s">
        <v>79</v>
      </c>
      <c r="AK323" s="44" t="s">
        <v>207</v>
      </c>
      <c r="AL323" s="145"/>
      <c r="AM323" s="145"/>
      <c r="AN323" s="145"/>
      <c r="AO323" s="20"/>
      <c r="AP323" s="20"/>
      <c r="AQ323" s="88"/>
      <c r="AR323" s="20"/>
      <c r="AS323" s="20"/>
      <c r="AT323" s="145"/>
      <c r="AU323" s="196"/>
      <c r="AV323" s="20"/>
      <c r="AW323" s="41"/>
      <c r="AX323" s="20"/>
    </row>
    <row r="324" spans="1:50" s="21" customFormat="1">
      <c r="A324" s="43" t="s">
        <v>271</v>
      </c>
      <c r="B324" s="44" t="s">
        <v>530</v>
      </c>
      <c r="C324" s="47" t="s">
        <v>132</v>
      </c>
      <c r="D324" s="14">
        <v>623.75040000000001</v>
      </c>
      <c r="E324" s="14">
        <v>623.75040000000001</v>
      </c>
      <c r="F324" s="44" t="s">
        <v>71</v>
      </c>
      <c r="G324" s="46" t="s">
        <v>73</v>
      </c>
      <c r="H324" s="44" t="s">
        <v>72</v>
      </c>
      <c r="I324" s="20" t="s">
        <v>591</v>
      </c>
      <c r="J324" s="144" t="s">
        <v>606</v>
      </c>
      <c r="K324" s="56" t="s">
        <v>260</v>
      </c>
      <c r="L324" s="56" t="s">
        <v>260</v>
      </c>
      <c r="M324" s="56" t="s">
        <v>260</v>
      </c>
      <c r="N324" s="23">
        <v>0</v>
      </c>
      <c r="O324" s="114"/>
      <c r="P324" s="23">
        <v>0</v>
      </c>
      <c r="Q324" s="114"/>
      <c r="R324" s="23">
        <v>79.099999999999994</v>
      </c>
      <c r="S324" s="114">
        <v>0.75</v>
      </c>
      <c r="T324" s="23">
        <v>0</v>
      </c>
      <c r="U324" s="114"/>
      <c r="V324" s="23">
        <v>0</v>
      </c>
      <c r="W324" s="114"/>
      <c r="X324" s="23">
        <v>67.8</v>
      </c>
      <c r="Y324" s="114">
        <v>0.64</v>
      </c>
      <c r="Z324" s="23">
        <v>0</v>
      </c>
      <c r="AA324" s="114"/>
      <c r="AB324" s="23">
        <v>49.72</v>
      </c>
      <c r="AC324" s="114">
        <v>0.47</v>
      </c>
      <c r="AD324" s="23">
        <v>0</v>
      </c>
      <c r="AE324" s="114"/>
      <c r="AF324" s="23">
        <v>63.28</v>
      </c>
      <c r="AG324" s="114">
        <v>0.6</v>
      </c>
      <c r="AH324" s="23">
        <v>0</v>
      </c>
      <c r="AI324" s="114"/>
      <c r="AJ324" s="44" t="s">
        <v>261</v>
      </c>
      <c r="AK324" s="44" t="s">
        <v>80</v>
      </c>
      <c r="AL324" s="20"/>
      <c r="AM324" s="145" t="s">
        <v>593</v>
      </c>
      <c r="AN324" s="146">
        <v>17.100000000000001</v>
      </c>
      <c r="AO324" s="20"/>
      <c r="AP324" s="20"/>
      <c r="AQ324" s="88"/>
      <c r="AR324" s="20"/>
      <c r="AS324" s="20"/>
      <c r="AT324" s="20"/>
      <c r="AU324" s="26">
        <v>8093.4</v>
      </c>
      <c r="AV324" s="20"/>
      <c r="AW324" s="10"/>
      <c r="AX324" s="20"/>
    </row>
    <row r="325" spans="1:50" s="21" customFormat="1">
      <c r="A325" s="43" t="s">
        <v>271</v>
      </c>
      <c r="B325" s="58" t="s">
        <v>68</v>
      </c>
      <c r="C325" s="47" t="s">
        <v>132</v>
      </c>
      <c r="D325" s="14">
        <v>623.75040000000001</v>
      </c>
      <c r="E325" s="14">
        <v>623.75040000000001</v>
      </c>
      <c r="F325" s="11" t="s">
        <v>71</v>
      </c>
      <c r="G325" s="16" t="s">
        <v>73</v>
      </c>
      <c r="H325" s="16" t="s">
        <v>72</v>
      </c>
      <c r="I325" s="64"/>
      <c r="J325" s="64" t="s">
        <v>109</v>
      </c>
      <c r="K325" s="32" t="s">
        <v>260</v>
      </c>
      <c r="L325" s="32" t="s">
        <v>260</v>
      </c>
      <c r="M325" s="32" t="s">
        <v>260</v>
      </c>
      <c r="N325" s="23">
        <v>0</v>
      </c>
      <c r="O325" s="65"/>
      <c r="P325" s="23">
        <v>0</v>
      </c>
      <c r="Q325" s="65"/>
      <c r="R325" s="23">
        <v>0</v>
      </c>
      <c r="S325" s="65"/>
      <c r="T325" s="23">
        <v>0</v>
      </c>
      <c r="U325" s="65"/>
      <c r="V325" s="23">
        <v>0</v>
      </c>
      <c r="W325" s="65"/>
      <c r="X325" s="23">
        <v>129</v>
      </c>
      <c r="Y325" s="66">
        <v>1.29</v>
      </c>
      <c r="Z325" s="23">
        <v>0</v>
      </c>
      <c r="AA325" s="65"/>
      <c r="AB325" s="23">
        <v>0</v>
      </c>
      <c r="AC325" s="65"/>
      <c r="AD325" s="23">
        <v>0</v>
      </c>
      <c r="AE325" s="65"/>
      <c r="AF325" s="23">
        <v>0</v>
      </c>
      <c r="AG325" s="65"/>
      <c r="AH325" s="23">
        <v>0</v>
      </c>
      <c r="AI325" s="65"/>
      <c r="AJ325" s="11" t="s">
        <v>261</v>
      </c>
      <c r="AK325" s="11" t="s">
        <v>80</v>
      </c>
      <c r="AL325" s="64"/>
      <c r="AM325" s="11"/>
      <c r="AN325" s="11"/>
      <c r="AQ325" s="30"/>
      <c r="AR325" s="31"/>
      <c r="AS325" s="23"/>
      <c r="AT325" s="21" t="s">
        <v>262</v>
      </c>
      <c r="AU325" s="26">
        <v>4244.1000000000004</v>
      </c>
      <c r="AV325" s="20" t="s">
        <v>263</v>
      </c>
      <c r="AW325" s="10"/>
      <c r="AX325" s="20"/>
    </row>
    <row r="326" spans="1:50" s="21" customFormat="1">
      <c r="A326" s="10" t="s">
        <v>272</v>
      </c>
      <c r="B326" s="44" t="s">
        <v>530</v>
      </c>
      <c r="C326" s="47" t="s">
        <v>132</v>
      </c>
      <c r="D326" s="14">
        <v>161.82400000000001</v>
      </c>
      <c r="E326" s="14">
        <v>161.82400000000001</v>
      </c>
      <c r="F326" s="44" t="s">
        <v>298</v>
      </c>
      <c r="G326" s="44" t="s">
        <v>221</v>
      </c>
      <c r="H326" s="44"/>
      <c r="I326" s="56" t="s">
        <v>769</v>
      </c>
      <c r="J326" s="144" t="s">
        <v>828</v>
      </c>
      <c r="K326" s="32" t="s">
        <v>298</v>
      </c>
      <c r="L326" s="32" t="s">
        <v>298</v>
      </c>
      <c r="M326" s="32" t="s">
        <v>298</v>
      </c>
      <c r="N326" s="27">
        <v>66.733000000000004</v>
      </c>
      <c r="O326" s="28"/>
      <c r="P326" s="27"/>
      <c r="Q326" s="28"/>
      <c r="R326" s="27">
        <v>66.733000000000004</v>
      </c>
      <c r="S326" s="28"/>
      <c r="T326" s="27"/>
      <c r="U326" s="28"/>
      <c r="V326" s="141"/>
      <c r="W326" s="28"/>
      <c r="X326" s="141"/>
      <c r="Y326" s="28"/>
      <c r="Z326" s="141"/>
      <c r="AA326" s="28"/>
      <c r="AB326" s="141"/>
      <c r="AC326" s="28"/>
      <c r="AD326" s="141"/>
      <c r="AE326" s="28"/>
      <c r="AF326" s="141"/>
      <c r="AG326" s="28"/>
      <c r="AH326" s="141"/>
      <c r="AI326" s="28"/>
      <c r="AJ326" s="44" t="s">
        <v>79</v>
      </c>
      <c r="AK326" s="44" t="s">
        <v>207</v>
      </c>
      <c r="AL326" s="145"/>
      <c r="AM326" s="145"/>
      <c r="AN326" s="145"/>
      <c r="AO326" s="10"/>
      <c r="AP326" s="10"/>
      <c r="AQ326" s="88"/>
      <c r="AR326" s="10"/>
      <c r="AS326" s="10"/>
      <c r="AT326" s="145"/>
      <c r="AU326" s="196"/>
      <c r="AV326" s="10"/>
      <c r="AW326" s="20"/>
      <c r="AX326" s="20"/>
    </row>
    <row r="327" spans="1:50" s="21" customFormat="1">
      <c r="A327" s="10" t="s">
        <v>272</v>
      </c>
      <c r="B327" s="44" t="s">
        <v>530</v>
      </c>
      <c r="C327" s="47" t="s">
        <v>132</v>
      </c>
      <c r="D327" s="14">
        <v>161.82400000000001</v>
      </c>
      <c r="E327" s="14">
        <v>161.82400000000001</v>
      </c>
      <c r="F327" s="44" t="s">
        <v>71</v>
      </c>
      <c r="G327" s="46" t="s">
        <v>73</v>
      </c>
      <c r="H327" s="44" t="s">
        <v>72</v>
      </c>
      <c r="I327" s="20" t="s">
        <v>591</v>
      </c>
      <c r="J327" s="144" t="s">
        <v>607</v>
      </c>
      <c r="K327" s="56" t="s">
        <v>260</v>
      </c>
      <c r="L327" s="56" t="s">
        <v>260</v>
      </c>
      <c r="M327" s="56" t="s">
        <v>260</v>
      </c>
      <c r="N327" s="23">
        <v>0</v>
      </c>
      <c r="O327" s="114"/>
      <c r="P327" s="23">
        <v>0</v>
      </c>
      <c r="Q327" s="114"/>
      <c r="R327" s="23">
        <v>62.15</v>
      </c>
      <c r="S327" s="114">
        <v>0.49</v>
      </c>
      <c r="T327" s="23">
        <v>0</v>
      </c>
      <c r="U327" s="114"/>
      <c r="V327" s="23">
        <v>0</v>
      </c>
      <c r="W327" s="114"/>
      <c r="X327" s="23">
        <v>45.2</v>
      </c>
      <c r="Y327" s="114">
        <v>0.36</v>
      </c>
      <c r="Z327" s="23">
        <v>0</v>
      </c>
      <c r="AA327" s="114"/>
      <c r="AB327" s="23">
        <v>45.2</v>
      </c>
      <c r="AC327" s="114">
        <v>0.36</v>
      </c>
      <c r="AD327" s="23">
        <v>0</v>
      </c>
      <c r="AE327" s="114"/>
      <c r="AF327" s="23">
        <v>39.549999999999997</v>
      </c>
      <c r="AG327" s="114">
        <v>0.31</v>
      </c>
      <c r="AH327" s="23">
        <v>0</v>
      </c>
      <c r="AI327" s="114"/>
      <c r="AJ327" s="44" t="s">
        <v>261</v>
      </c>
      <c r="AK327" s="44" t="s">
        <v>80</v>
      </c>
      <c r="AL327" s="20"/>
      <c r="AM327" s="145" t="s">
        <v>593</v>
      </c>
      <c r="AN327" s="197">
        <v>8.9</v>
      </c>
      <c r="AO327" s="20"/>
      <c r="AP327" s="20"/>
      <c r="AQ327" s="88"/>
      <c r="AR327" s="20"/>
      <c r="AS327" s="20"/>
      <c r="AT327" s="20"/>
      <c r="AU327" s="26">
        <v>5000.8</v>
      </c>
      <c r="AV327" s="20"/>
      <c r="AW327" s="20"/>
      <c r="AX327" s="20"/>
    </row>
    <row r="328" spans="1:50" s="21" customFormat="1">
      <c r="A328" s="10" t="s">
        <v>272</v>
      </c>
      <c r="B328" s="58" t="s">
        <v>68</v>
      </c>
      <c r="C328" s="47" t="s">
        <v>132</v>
      </c>
      <c r="D328" s="14">
        <v>161.82400000000001</v>
      </c>
      <c r="E328" s="14">
        <v>161.82400000000001</v>
      </c>
      <c r="F328" s="11" t="s">
        <v>71</v>
      </c>
      <c r="G328" s="16" t="s">
        <v>73</v>
      </c>
      <c r="H328" s="16" t="s">
        <v>72</v>
      </c>
      <c r="I328" s="64"/>
      <c r="J328" s="64" t="s">
        <v>109</v>
      </c>
      <c r="K328" s="32" t="s">
        <v>260</v>
      </c>
      <c r="L328" s="32" t="s">
        <v>260</v>
      </c>
      <c r="M328" s="32" t="s">
        <v>260</v>
      </c>
      <c r="N328" s="23">
        <v>0</v>
      </c>
      <c r="O328" s="65"/>
      <c r="P328" s="23">
        <v>0</v>
      </c>
      <c r="Q328" s="65"/>
      <c r="R328" s="23">
        <v>0</v>
      </c>
      <c r="S328" s="65"/>
      <c r="T328" s="23">
        <v>0</v>
      </c>
      <c r="U328" s="65"/>
      <c r="V328" s="23">
        <v>0</v>
      </c>
      <c r="W328" s="65"/>
      <c r="X328" s="23">
        <v>65.400000000000006</v>
      </c>
      <c r="Y328" s="66">
        <v>0.53</v>
      </c>
      <c r="Z328" s="23">
        <v>0</v>
      </c>
      <c r="AA328" s="65"/>
      <c r="AB328" s="23">
        <v>0</v>
      </c>
      <c r="AC328" s="65"/>
      <c r="AD328" s="23">
        <v>0</v>
      </c>
      <c r="AE328" s="65"/>
      <c r="AF328" s="23">
        <v>0</v>
      </c>
      <c r="AG328" s="65"/>
      <c r="AH328" s="23">
        <v>0</v>
      </c>
      <c r="AI328" s="65"/>
      <c r="AJ328" s="11" t="s">
        <v>261</v>
      </c>
      <c r="AK328" s="11" t="s">
        <v>80</v>
      </c>
      <c r="AL328" s="64"/>
      <c r="AM328" s="11"/>
      <c r="AN328" s="11"/>
      <c r="AQ328" s="30"/>
      <c r="AR328" s="31"/>
      <c r="AS328" s="23"/>
      <c r="AT328" s="21" t="s">
        <v>262</v>
      </c>
      <c r="AU328" s="26">
        <v>1743.7</v>
      </c>
      <c r="AV328" s="20" t="s">
        <v>263</v>
      </c>
      <c r="AW328" s="10"/>
      <c r="AX328" s="20"/>
    </row>
    <row r="329" spans="1:50" s="21" customFormat="1">
      <c r="A329" s="43" t="s">
        <v>350</v>
      </c>
      <c r="B329" s="55" t="s">
        <v>322</v>
      </c>
      <c r="C329" s="12" t="s">
        <v>69</v>
      </c>
      <c r="D329" s="14">
        <v>6504.9847200000004</v>
      </c>
      <c r="E329" s="14">
        <v>8008.0832</v>
      </c>
      <c r="F329" s="44" t="s">
        <v>298</v>
      </c>
      <c r="G329" s="44" t="s">
        <v>221</v>
      </c>
      <c r="H329" s="44"/>
      <c r="I329" s="56" t="s">
        <v>425</v>
      </c>
      <c r="J329" s="56"/>
      <c r="K329" s="32" t="s">
        <v>298</v>
      </c>
      <c r="L329" s="32" t="s">
        <v>298</v>
      </c>
      <c r="M329" s="32" t="s">
        <v>298</v>
      </c>
      <c r="N329" s="27">
        <v>300.46300000000002</v>
      </c>
      <c r="O329" s="28">
        <v>0</v>
      </c>
      <c r="P329" s="27">
        <v>0</v>
      </c>
      <c r="Q329" s="28">
        <v>0</v>
      </c>
      <c r="R329" s="27">
        <v>300.46300000000002</v>
      </c>
      <c r="S329" s="28">
        <v>0</v>
      </c>
      <c r="T329" s="27">
        <v>0</v>
      </c>
      <c r="U329" s="28">
        <v>0</v>
      </c>
      <c r="V329" s="23"/>
      <c r="W329" s="28">
        <v>0</v>
      </c>
      <c r="X329" s="23"/>
      <c r="Y329" s="28">
        <v>0</v>
      </c>
      <c r="Z329" s="23"/>
      <c r="AA329" s="28">
        <v>0</v>
      </c>
      <c r="AB329" s="23"/>
      <c r="AC329" s="28">
        <v>0</v>
      </c>
      <c r="AD329" s="23"/>
      <c r="AE329" s="28">
        <v>0</v>
      </c>
      <c r="AF329" s="23"/>
      <c r="AG329" s="28">
        <v>0</v>
      </c>
      <c r="AH329" s="23"/>
      <c r="AI329" s="28">
        <v>0</v>
      </c>
      <c r="AJ329" s="44" t="s">
        <v>79</v>
      </c>
      <c r="AK329" s="44" t="s">
        <v>207</v>
      </c>
      <c r="AL329" s="43" t="s">
        <v>112</v>
      </c>
      <c r="AM329" s="43" t="s">
        <v>112</v>
      </c>
      <c r="AN329" s="82"/>
      <c r="AQ329" s="30"/>
      <c r="AT329" s="20" t="s">
        <v>112</v>
      </c>
      <c r="AU329" s="28"/>
      <c r="AW329" s="20"/>
      <c r="AX329" s="20"/>
    </row>
    <row r="330" spans="1:50" s="21" customFormat="1">
      <c r="A330" s="43" t="s">
        <v>350</v>
      </c>
      <c r="B330" s="55" t="s">
        <v>322</v>
      </c>
      <c r="C330" s="12" t="s">
        <v>69</v>
      </c>
      <c r="D330" s="14">
        <v>6504.9847200000004</v>
      </c>
      <c r="E330" s="14">
        <v>8008.0832</v>
      </c>
      <c r="F330" s="44" t="s">
        <v>203</v>
      </c>
      <c r="G330" s="46" t="s">
        <v>73</v>
      </c>
      <c r="H330" s="44" t="s">
        <v>72</v>
      </c>
      <c r="I330" s="56" t="s">
        <v>109</v>
      </c>
      <c r="J330" s="56"/>
      <c r="K330" s="56" t="s">
        <v>109</v>
      </c>
      <c r="L330" s="56" t="s">
        <v>109</v>
      </c>
      <c r="M330" s="56" t="s">
        <v>109</v>
      </c>
      <c r="N330" s="23">
        <v>144</v>
      </c>
      <c r="O330" s="28">
        <v>0.43987108013937282</v>
      </c>
      <c r="P330" s="23">
        <v>144</v>
      </c>
      <c r="Q330" s="28">
        <v>0.43987108013937282</v>
      </c>
      <c r="R330" s="23">
        <v>144</v>
      </c>
      <c r="S330" s="28">
        <v>0.43987108013937282</v>
      </c>
      <c r="T330" s="23">
        <v>48</v>
      </c>
      <c r="U330" s="28">
        <v>0.14662369337979095</v>
      </c>
      <c r="V330" s="23">
        <v>0</v>
      </c>
      <c r="W330" s="28">
        <v>0</v>
      </c>
      <c r="X330" s="23">
        <v>0</v>
      </c>
      <c r="Y330" s="28">
        <v>0</v>
      </c>
      <c r="Z330" s="23">
        <v>0</v>
      </c>
      <c r="AA330" s="28">
        <v>0</v>
      </c>
      <c r="AB330" s="23">
        <v>0</v>
      </c>
      <c r="AC330" s="28">
        <v>0</v>
      </c>
      <c r="AD330" s="23">
        <v>0</v>
      </c>
      <c r="AE330" s="28">
        <v>0</v>
      </c>
      <c r="AF330" s="23">
        <v>0</v>
      </c>
      <c r="AG330" s="28">
        <v>0</v>
      </c>
      <c r="AH330" s="23">
        <v>0</v>
      </c>
      <c r="AI330" s="28">
        <v>0</v>
      </c>
      <c r="AJ330" s="44" t="s">
        <v>79</v>
      </c>
      <c r="AK330" s="44" t="s">
        <v>80</v>
      </c>
      <c r="AL330" s="43" t="s">
        <v>112</v>
      </c>
      <c r="AM330" s="43" t="s">
        <v>112</v>
      </c>
      <c r="AN330" s="82">
        <v>357.77415959999996</v>
      </c>
      <c r="AP330" s="20"/>
      <c r="AQ330" s="88"/>
      <c r="AR330" s="20"/>
      <c r="AS330" s="20"/>
      <c r="AT330" s="20" t="s">
        <v>332</v>
      </c>
      <c r="AU330" s="26">
        <v>4823.9195121951216</v>
      </c>
      <c r="AV330" s="20"/>
      <c r="AW330" s="10"/>
      <c r="AX330" s="10"/>
    </row>
    <row r="331" spans="1:50" s="10" customFormat="1">
      <c r="A331" s="43" t="s">
        <v>350</v>
      </c>
      <c r="B331" s="55" t="s">
        <v>322</v>
      </c>
      <c r="C331" s="12" t="s">
        <v>69</v>
      </c>
      <c r="D331" s="14">
        <v>6504.9847200000004</v>
      </c>
      <c r="E331" s="14">
        <v>8008.0832</v>
      </c>
      <c r="F331" s="44" t="s">
        <v>203</v>
      </c>
      <c r="G331" s="46" t="s">
        <v>73</v>
      </c>
      <c r="H331" s="11" t="s">
        <v>170</v>
      </c>
      <c r="I331" s="56" t="s">
        <v>109</v>
      </c>
      <c r="J331" s="56"/>
      <c r="K331" s="56" t="s">
        <v>109</v>
      </c>
      <c r="L331" s="56" t="s">
        <v>109</v>
      </c>
      <c r="M331" s="56" t="s">
        <v>109</v>
      </c>
      <c r="N331" s="23">
        <v>108</v>
      </c>
      <c r="O331" s="28">
        <v>0.66024041811846701</v>
      </c>
      <c r="P331" s="23">
        <v>108</v>
      </c>
      <c r="Q331" s="28">
        <v>0.66024041811846701</v>
      </c>
      <c r="R331" s="23">
        <v>108</v>
      </c>
      <c r="S331" s="28">
        <v>0.66024041811846701</v>
      </c>
      <c r="T331" s="23">
        <v>36</v>
      </c>
      <c r="U331" s="28">
        <v>0.22008013937282234</v>
      </c>
      <c r="V331" s="23">
        <v>0</v>
      </c>
      <c r="W331" s="28">
        <v>0</v>
      </c>
      <c r="X331" s="23">
        <v>0</v>
      </c>
      <c r="Y331" s="28">
        <v>0</v>
      </c>
      <c r="Z331" s="23">
        <v>0</v>
      </c>
      <c r="AA331" s="28">
        <v>0</v>
      </c>
      <c r="AB331" s="23">
        <v>0</v>
      </c>
      <c r="AC331" s="28">
        <v>0</v>
      </c>
      <c r="AD331" s="23">
        <v>0</v>
      </c>
      <c r="AE331" s="28">
        <v>0</v>
      </c>
      <c r="AF331" s="23">
        <v>0</v>
      </c>
      <c r="AG331" s="28">
        <v>0</v>
      </c>
      <c r="AH331" s="23">
        <v>0</v>
      </c>
      <c r="AI331" s="28">
        <v>0</v>
      </c>
      <c r="AJ331" s="44" t="s">
        <v>79</v>
      </c>
      <c r="AK331" s="44" t="s">
        <v>80</v>
      </c>
      <c r="AL331" s="43" t="s">
        <v>112</v>
      </c>
      <c r="AM331" s="43" t="s">
        <v>330</v>
      </c>
      <c r="AN331" s="82">
        <v>152.7250296</v>
      </c>
      <c r="AO331" s="21"/>
      <c r="AP331" s="20"/>
      <c r="AQ331" s="88"/>
      <c r="AR331" s="20"/>
      <c r="AS331" s="20"/>
      <c r="AT331" s="20" t="s">
        <v>332</v>
      </c>
      <c r="AU331" s="26">
        <v>0</v>
      </c>
      <c r="AV331" s="20"/>
      <c r="AW331" s="20"/>
      <c r="AX331" s="20"/>
    </row>
    <row r="332" spans="1:50" s="21" customFormat="1">
      <c r="A332" s="43" t="s">
        <v>350</v>
      </c>
      <c r="B332" s="55" t="s">
        <v>322</v>
      </c>
      <c r="C332" s="12" t="s">
        <v>69</v>
      </c>
      <c r="D332" s="14">
        <v>6504.9847200000004</v>
      </c>
      <c r="E332" s="14">
        <v>8008.0832</v>
      </c>
      <c r="F332" s="44" t="s">
        <v>203</v>
      </c>
      <c r="G332" s="46" t="s">
        <v>73</v>
      </c>
      <c r="H332" s="11" t="s">
        <v>170</v>
      </c>
      <c r="I332" s="56" t="s">
        <v>369</v>
      </c>
      <c r="J332" s="56"/>
      <c r="K332" s="19" t="s">
        <v>76</v>
      </c>
      <c r="L332" s="19" t="s">
        <v>77</v>
      </c>
      <c r="M332" s="19" t="s">
        <v>77</v>
      </c>
      <c r="N332" s="23">
        <v>839.53633139698638</v>
      </c>
      <c r="O332" s="28">
        <v>3.2265039638623603</v>
      </c>
      <c r="P332" s="23">
        <v>839.53633139698638</v>
      </c>
      <c r="Q332" s="28">
        <v>3.2265039638623603</v>
      </c>
      <c r="R332" s="23">
        <v>839.53633139698638</v>
      </c>
      <c r="S332" s="28">
        <v>3.2265039638623603</v>
      </c>
      <c r="T332" s="23">
        <v>279.84544379899546</v>
      </c>
      <c r="U332" s="28">
        <v>1.0755013212874533</v>
      </c>
      <c r="V332" s="23">
        <v>0</v>
      </c>
      <c r="W332" s="28">
        <v>0</v>
      </c>
      <c r="X332" s="23">
        <v>0</v>
      </c>
      <c r="Y332" s="28">
        <v>0</v>
      </c>
      <c r="Z332" s="23">
        <v>0</v>
      </c>
      <c r="AA332" s="28">
        <v>0</v>
      </c>
      <c r="AB332" s="23">
        <v>0</v>
      </c>
      <c r="AC332" s="28">
        <v>0</v>
      </c>
      <c r="AD332" s="23">
        <v>0</v>
      </c>
      <c r="AE332" s="28">
        <v>0</v>
      </c>
      <c r="AF332" s="23">
        <v>0</v>
      </c>
      <c r="AG332" s="28">
        <v>0</v>
      </c>
      <c r="AH332" s="23">
        <v>0</v>
      </c>
      <c r="AI332" s="28">
        <v>0</v>
      </c>
      <c r="AJ332" s="44" t="s">
        <v>79</v>
      </c>
      <c r="AK332" s="44" t="s">
        <v>80</v>
      </c>
      <c r="AL332" s="43" t="s">
        <v>112</v>
      </c>
      <c r="AM332" s="43" t="s">
        <v>112</v>
      </c>
      <c r="AN332" s="82">
        <v>152.7250296</v>
      </c>
      <c r="AP332" s="20"/>
      <c r="AQ332" s="88"/>
      <c r="AR332" s="20"/>
      <c r="AS332" s="20"/>
      <c r="AT332" s="20" t="s">
        <v>332</v>
      </c>
      <c r="AU332" s="26">
        <v>68929.857409786797</v>
      </c>
      <c r="AV332" s="20"/>
      <c r="AW332" s="20"/>
      <c r="AX332" s="10"/>
    </row>
    <row r="333" spans="1:50" s="21" customFormat="1">
      <c r="A333" s="43" t="s">
        <v>350</v>
      </c>
      <c r="B333" s="55" t="s">
        <v>322</v>
      </c>
      <c r="C333" s="12" t="s">
        <v>69</v>
      </c>
      <c r="D333" s="14">
        <v>6504.9847200000004</v>
      </c>
      <c r="E333" s="14">
        <v>8008.0832</v>
      </c>
      <c r="F333" s="44" t="s">
        <v>203</v>
      </c>
      <c r="G333" s="46" t="s">
        <v>73</v>
      </c>
      <c r="H333" s="11" t="s">
        <v>170</v>
      </c>
      <c r="I333" s="56" t="s">
        <v>347</v>
      </c>
      <c r="J333" s="56"/>
      <c r="K333" s="19" t="s">
        <v>76</v>
      </c>
      <c r="L333" s="19" t="s">
        <v>173</v>
      </c>
      <c r="M333" s="19" t="s">
        <v>173</v>
      </c>
      <c r="N333" s="23">
        <v>157.97618066516191</v>
      </c>
      <c r="O333" s="28">
        <v>1.868877092927504</v>
      </c>
      <c r="P333" s="23">
        <v>157.97618066516191</v>
      </c>
      <c r="Q333" s="28">
        <v>1.868877092927504</v>
      </c>
      <c r="R333" s="23">
        <v>157.97618066516191</v>
      </c>
      <c r="S333" s="28">
        <v>1.868877092927504</v>
      </c>
      <c r="T333" s="23">
        <v>52.658726888387299</v>
      </c>
      <c r="U333" s="28">
        <v>0.6229590309758346</v>
      </c>
      <c r="V333" s="23">
        <v>0</v>
      </c>
      <c r="W333" s="28">
        <v>0</v>
      </c>
      <c r="X333" s="23">
        <v>0</v>
      </c>
      <c r="Y333" s="28">
        <v>0</v>
      </c>
      <c r="Z333" s="23">
        <v>0</v>
      </c>
      <c r="AA333" s="28">
        <v>0</v>
      </c>
      <c r="AB333" s="23">
        <v>0</v>
      </c>
      <c r="AC333" s="28">
        <v>0</v>
      </c>
      <c r="AD333" s="23">
        <v>0</v>
      </c>
      <c r="AE333" s="28">
        <v>0</v>
      </c>
      <c r="AF333" s="23">
        <v>0</v>
      </c>
      <c r="AG333" s="28">
        <v>0</v>
      </c>
      <c r="AH333" s="23">
        <v>0</v>
      </c>
      <c r="AI333" s="28">
        <v>0</v>
      </c>
      <c r="AJ333" s="44" t="s">
        <v>79</v>
      </c>
      <c r="AK333" s="44" t="s">
        <v>80</v>
      </c>
      <c r="AL333" s="43" t="s">
        <v>112</v>
      </c>
      <c r="AM333" s="43" t="s">
        <v>112</v>
      </c>
      <c r="AN333" s="82">
        <v>152.7250296</v>
      </c>
      <c r="AP333" s="20"/>
      <c r="AQ333" s="88"/>
      <c r="AR333" s="20"/>
      <c r="AS333" s="20"/>
      <c r="AT333" s="20" t="s">
        <v>332</v>
      </c>
      <c r="AU333" s="26">
        <v>39926.010621633039</v>
      </c>
      <c r="AV333" s="20"/>
      <c r="AW333" s="20"/>
      <c r="AX333" s="20"/>
    </row>
    <row r="334" spans="1:50" s="21" customFormat="1">
      <c r="A334" s="43" t="s">
        <v>350</v>
      </c>
      <c r="B334" s="55" t="s">
        <v>322</v>
      </c>
      <c r="C334" s="12" t="s">
        <v>69</v>
      </c>
      <c r="D334" s="14">
        <v>6504.9847200000004</v>
      </c>
      <c r="E334" s="14">
        <v>8008.0832</v>
      </c>
      <c r="F334" s="44" t="s">
        <v>203</v>
      </c>
      <c r="G334" s="46" t="s">
        <v>73</v>
      </c>
      <c r="H334" s="44" t="s">
        <v>72</v>
      </c>
      <c r="I334" s="56" t="s">
        <v>369</v>
      </c>
      <c r="J334" s="56"/>
      <c r="K334" s="19" t="s">
        <v>76</v>
      </c>
      <c r="L334" s="19" t="s">
        <v>77</v>
      </c>
      <c r="M334" s="19" t="s">
        <v>77</v>
      </c>
      <c r="N334" s="23">
        <v>787.61971387875019</v>
      </c>
      <c r="O334" s="28">
        <v>3.0269781471127981</v>
      </c>
      <c r="P334" s="23">
        <v>787.61971387875019</v>
      </c>
      <c r="Q334" s="28">
        <v>3.0269781471127981</v>
      </c>
      <c r="R334" s="23">
        <v>787.61971387875019</v>
      </c>
      <c r="S334" s="28">
        <v>3.0269781471127981</v>
      </c>
      <c r="T334" s="23">
        <v>262.53990462625006</v>
      </c>
      <c r="U334" s="28">
        <v>1.0089927157042662</v>
      </c>
      <c r="V334" s="23">
        <v>0</v>
      </c>
      <c r="W334" s="28">
        <v>0</v>
      </c>
      <c r="X334" s="23">
        <v>0</v>
      </c>
      <c r="Y334" s="28">
        <v>0</v>
      </c>
      <c r="Z334" s="23">
        <v>0</v>
      </c>
      <c r="AA334" s="28">
        <v>0</v>
      </c>
      <c r="AB334" s="23">
        <v>0</v>
      </c>
      <c r="AC334" s="28">
        <v>0</v>
      </c>
      <c r="AD334" s="23">
        <v>0</v>
      </c>
      <c r="AE334" s="28">
        <v>0</v>
      </c>
      <c r="AF334" s="23">
        <v>0</v>
      </c>
      <c r="AG334" s="28">
        <v>0</v>
      </c>
      <c r="AH334" s="23">
        <v>0</v>
      </c>
      <c r="AI334" s="28">
        <v>0</v>
      </c>
      <c r="AJ334" s="44" t="s">
        <v>79</v>
      </c>
      <c r="AK334" s="44" t="s">
        <v>80</v>
      </c>
      <c r="AL334" s="43" t="s">
        <v>112</v>
      </c>
      <c r="AM334" s="43" t="s">
        <v>112</v>
      </c>
      <c r="AN334" s="82">
        <v>357.77415959999996</v>
      </c>
      <c r="AP334" s="20"/>
      <c r="AQ334" s="88"/>
      <c r="AR334" s="20"/>
      <c r="AS334" s="20"/>
      <c r="AT334" s="20" t="s">
        <v>332</v>
      </c>
      <c r="AU334" s="26">
        <v>9356.1142728941049</v>
      </c>
      <c r="AV334" s="20"/>
      <c r="AW334" s="12"/>
      <c r="AX334" s="20"/>
    </row>
    <row r="335" spans="1:50" s="21" customFormat="1">
      <c r="A335" s="43" t="s">
        <v>350</v>
      </c>
      <c r="B335" s="55" t="s">
        <v>322</v>
      </c>
      <c r="C335" s="12" t="s">
        <v>69</v>
      </c>
      <c r="D335" s="14">
        <v>6504.9847200000004</v>
      </c>
      <c r="E335" s="14">
        <v>8008.0832</v>
      </c>
      <c r="F335" s="44" t="s">
        <v>203</v>
      </c>
      <c r="G335" s="46" t="s">
        <v>73</v>
      </c>
      <c r="H335" s="44" t="s">
        <v>72</v>
      </c>
      <c r="I335" s="56" t="s">
        <v>387</v>
      </c>
      <c r="J335" s="56"/>
      <c r="K335" s="19" t="s">
        <v>76</v>
      </c>
      <c r="L335" s="19" t="s">
        <v>77</v>
      </c>
      <c r="M335" s="19" t="s">
        <v>78</v>
      </c>
      <c r="N335" s="23">
        <v>839.53633139698638</v>
      </c>
      <c r="O335" s="28">
        <v>3.2265039638623603</v>
      </c>
      <c r="P335" s="23">
        <v>839.53633139698638</v>
      </c>
      <c r="Q335" s="28">
        <v>3.2265039638623603</v>
      </c>
      <c r="R335" s="23">
        <v>839.53633139698638</v>
      </c>
      <c r="S335" s="28">
        <v>3.2265039638623603</v>
      </c>
      <c r="T335" s="23">
        <v>279.84544379899546</v>
      </c>
      <c r="U335" s="28">
        <v>1.0755013212874533</v>
      </c>
      <c r="V335" s="23">
        <v>0</v>
      </c>
      <c r="W335" s="28">
        <v>0</v>
      </c>
      <c r="X335" s="23">
        <v>0</v>
      </c>
      <c r="Y335" s="28">
        <v>0</v>
      </c>
      <c r="Z335" s="23">
        <v>0</v>
      </c>
      <c r="AA335" s="28">
        <v>0</v>
      </c>
      <c r="AB335" s="23">
        <v>0</v>
      </c>
      <c r="AC335" s="28">
        <v>0</v>
      </c>
      <c r="AD335" s="23">
        <v>0</v>
      </c>
      <c r="AE335" s="28">
        <v>0</v>
      </c>
      <c r="AF335" s="23">
        <v>0</v>
      </c>
      <c r="AG335" s="28">
        <v>0</v>
      </c>
      <c r="AH335" s="23">
        <v>0</v>
      </c>
      <c r="AI335" s="28">
        <v>0</v>
      </c>
      <c r="AJ335" s="44" t="s">
        <v>79</v>
      </c>
      <c r="AK335" s="44" t="s">
        <v>80</v>
      </c>
      <c r="AL335" s="43" t="s">
        <v>112</v>
      </c>
      <c r="AM335" s="43" t="s">
        <v>112</v>
      </c>
      <c r="AN335" s="82">
        <v>357.77415959999996</v>
      </c>
      <c r="AP335" s="20"/>
      <c r="AQ335" s="88"/>
      <c r="AR335" s="20"/>
      <c r="AS335" s="20"/>
      <c r="AT335" s="20" t="s">
        <v>332</v>
      </c>
      <c r="AU335" s="26">
        <v>899.51019598584389</v>
      </c>
      <c r="AV335" s="20"/>
      <c r="AW335" s="20"/>
      <c r="AX335" s="52"/>
    </row>
    <row r="336" spans="1:50" s="20" customFormat="1">
      <c r="A336" s="43" t="s">
        <v>350</v>
      </c>
      <c r="B336" s="170" t="s">
        <v>551</v>
      </c>
      <c r="C336" s="12" t="s">
        <v>69</v>
      </c>
      <c r="D336" s="14">
        <v>6504.9847200000004</v>
      </c>
      <c r="E336" s="14">
        <v>8008.0832</v>
      </c>
      <c r="F336" s="44" t="s">
        <v>203</v>
      </c>
      <c r="G336" s="46" t="s">
        <v>73</v>
      </c>
      <c r="H336" s="44" t="s">
        <v>72</v>
      </c>
      <c r="I336" s="19" t="s">
        <v>568</v>
      </c>
      <c r="J336" s="32"/>
      <c r="K336" s="19" t="s">
        <v>76</v>
      </c>
      <c r="L336" s="19" t="s">
        <v>77</v>
      </c>
      <c r="M336" s="19" t="s">
        <v>88</v>
      </c>
      <c r="N336" s="23">
        <v>0</v>
      </c>
      <c r="O336" s="102"/>
      <c r="P336" s="23">
        <v>1000</v>
      </c>
      <c r="Q336" s="102"/>
      <c r="R336" s="23">
        <v>0</v>
      </c>
      <c r="S336" s="85"/>
      <c r="T336" s="23">
        <v>0</v>
      </c>
      <c r="U336" s="85"/>
      <c r="V336" s="23">
        <v>0</v>
      </c>
      <c r="W336" s="85"/>
      <c r="X336" s="23">
        <v>0</v>
      </c>
      <c r="Y336" s="85"/>
      <c r="Z336" s="23">
        <v>0</v>
      </c>
      <c r="AA336" s="85"/>
      <c r="AB336" s="23">
        <v>0</v>
      </c>
      <c r="AC336" s="85"/>
      <c r="AD336" s="23">
        <v>0</v>
      </c>
      <c r="AE336" s="85"/>
      <c r="AF336" s="23">
        <v>0</v>
      </c>
      <c r="AG336" s="85"/>
      <c r="AH336" s="23">
        <v>0</v>
      </c>
      <c r="AI336" s="85"/>
      <c r="AJ336" s="170" t="s">
        <v>555</v>
      </c>
      <c r="AK336" s="170" t="s">
        <v>556</v>
      </c>
      <c r="AL336" s="46"/>
      <c r="AM336" s="10"/>
      <c r="AN336" s="10"/>
      <c r="AO336" s="10"/>
      <c r="AP336" s="10"/>
      <c r="AQ336" s="88"/>
      <c r="AR336" s="10"/>
      <c r="AS336" s="10"/>
      <c r="AT336" s="12" t="s">
        <v>569</v>
      </c>
      <c r="AU336" s="26">
        <v>0</v>
      </c>
      <c r="AV336" s="10"/>
      <c r="AX336" s="10"/>
    </row>
    <row r="337" spans="1:50" s="20" customFormat="1">
      <c r="A337" s="20" t="s">
        <v>441</v>
      </c>
      <c r="B337" s="44" t="s">
        <v>530</v>
      </c>
      <c r="C337" s="47" t="s">
        <v>132</v>
      </c>
      <c r="D337" s="14">
        <v>95.014399999999995</v>
      </c>
      <c r="E337" s="14">
        <v>95.367999999999995</v>
      </c>
      <c r="F337" s="44" t="s">
        <v>298</v>
      </c>
      <c r="G337" s="44" t="s">
        <v>221</v>
      </c>
      <c r="H337" s="44"/>
      <c r="I337" s="56" t="s">
        <v>769</v>
      </c>
      <c r="J337" s="144" t="s">
        <v>829</v>
      </c>
      <c r="K337" s="32" t="s">
        <v>298</v>
      </c>
      <c r="L337" s="32" t="s">
        <v>298</v>
      </c>
      <c r="M337" s="32" t="s">
        <v>298</v>
      </c>
      <c r="N337" s="77"/>
      <c r="O337" s="28"/>
      <c r="P337" s="77">
        <v>60</v>
      </c>
      <c r="Q337" s="28"/>
      <c r="R337" s="77"/>
      <c r="S337" s="28"/>
      <c r="T337" s="77">
        <v>60</v>
      </c>
      <c r="U337" s="28"/>
      <c r="V337" s="220"/>
      <c r="W337" s="28"/>
      <c r="X337" s="220"/>
      <c r="Y337" s="28"/>
      <c r="Z337" s="220"/>
      <c r="AA337" s="28"/>
      <c r="AB337" s="220"/>
      <c r="AC337" s="28"/>
      <c r="AD337" s="220"/>
      <c r="AE337" s="28"/>
      <c r="AF337" s="220"/>
      <c r="AG337" s="28"/>
      <c r="AH337" s="220"/>
      <c r="AI337" s="28"/>
      <c r="AJ337" s="44" t="s">
        <v>79</v>
      </c>
      <c r="AK337" s="44" t="s">
        <v>207</v>
      </c>
      <c r="AL337" s="145"/>
      <c r="AM337" s="145"/>
      <c r="AN337" s="145"/>
      <c r="AO337" s="10"/>
      <c r="AP337" s="10"/>
      <c r="AQ337" s="88"/>
      <c r="AR337" s="10"/>
      <c r="AS337" s="10"/>
      <c r="AT337" s="145"/>
      <c r="AU337" s="196"/>
      <c r="AV337" s="76" t="s">
        <v>304</v>
      </c>
      <c r="AX337" s="10"/>
    </row>
    <row r="338" spans="1:50" s="20" customFormat="1">
      <c r="A338" s="20" t="s">
        <v>441</v>
      </c>
      <c r="B338" s="55" t="s">
        <v>322</v>
      </c>
      <c r="C338" s="47" t="s">
        <v>132</v>
      </c>
      <c r="D338" s="14">
        <v>95.014399999999995</v>
      </c>
      <c r="E338" s="14">
        <v>95.367999999999995</v>
      </c>
      <c r="F338" s="44" t="s">
        <v>203</v>
      </c>
      <c r="G338" s="46" t="s">
        <v>73</v>
      </c>
      <c r="H338" s="44" t="s">
        <v>72</v>
      </c>
      <c r="I338" s="56" t="s">
        <v>398</v>
      </c>
      <c r="J338" s="56"/>
      <c r="K338" s="56" t="s">
        <v>260</v>
      </c>
      <c r="L338" s="56" t="s">
        <v>260</v>
      </c>
      <c r="M338" s="56" t="s">
        <v>260</v>
      </c>
      <c r="N338" s="23">
        <v>0</v>
      </c>
      <c r="O338" s="28">
        <v>0</v>
      </c>
      <c r="P338" s="23">
        <v>0</v>
      </c>
      <c r="Q338" s="28">
        <v>0</v>
      </c>
      <c r="R338" s="23">
        <v>21.5</v>
      </c>
      <c r="S338" s="28">
        <v>6.5210263136322652E-2</v>
      </c>
      <c r="T338" s="23">
        <v>0</v>
      </c>
      <c r="U338" s="28">
        <v>0</v>
      </c>
      <c r="V338" s="23">
        <v>0</v>
      </c>
      <c r="W338" s="85">
        <v>0</v>
      </c>
      <c r="X338" s="23">
        <v>0</v>
      </c>
      <c r="Y338" s="28">
        <v>0</v>
      </c>
      <c r="Z338" s="23">
        <v>0</v>
      </c>
      <c r="AA338" s="28">
        <v>0</v>
      </c>
      <c r="AB338" s="23">
        <v>0</v>
      </c>
      <c r="AC338" s="28">
        <v>0</v>
      </c>
      <c r="AD338" s="23">
        <v>0</v>
      </c>
      <c r="AE338" s="28">
        <v>0</v>
      </c>
      <c r="AF338" s="23">
        <v>0</v>
      </c>
      <c r="AG338" s="28">
        <v>0</v>
      </c>
      <c r="AH338" s="23">
        <v>0</v>
      </c>
      <c r="AI338" s="28">
        <v>0</v>
      </c>
      <c r="AJ338" s="44" t="s">
        <v>261</v>
      </c>
      <c r="AK338" s="44" t="s">
        <v>80</v>
      </c>
      <c r="AL338" s="43" t="s">
        <v>434</v>
      </c>
      <c r="AM338" s="43" t="s">
        <v>442</v>
      </c>
      <c r="AN338" s="82">
        <v>3.7</v>
      </c>
      <c r="AO338" s="21"/>
      <c r="AP338" s="41"/>
      <c r="AQ338" s="87"/>
      <c r="AR338" s="41"/>
      <c r="AS338" s="41"/>
      <c r="AT338" s="20" t="s">
        <v>413</v>
      </c>
      <c r="AU338" s="26">
        <v>214.54176571850152</v>
      </c>
      <c r="AV338" s="41"/>
      <c r="AW338" s="10"/>
      <c r="AX338" s="10"/>
    </row>
    <row r="339" spans="1:50" s="20" customFormat="1">
      <c r="A339" s="20" t="s">
        <v>441</v>
      </c>
      <c r="B339" s="44" t="s">
        <v>530</v>
      </c>
      <c r="C339" s="47" t="s">
        <v>132</v>
      </c>
      <c r="D339" s="14">
        <v>95.014399999999995</v>
      </c>
      <c r="E339" s="14">
        <v>95.367999999999995</v>
      </c>
      <c r="F339" s="44" t="s">
        <v>71</v>
      </c>
      <c r="G339" s="46" t="s">
        <v>73</v>
      </c>
      <c r="H339" s="44" t="s">
        <v>72</v>
      </c>
      <c r="I339" s="56" t="s">
        <v>591</v>
      </c>
      <c r="J339" s="144" t="s">
        <v>608</v>
      </c>
      <c r="K339" s="56" t="s">
        <v>260</v>
      </c>
      <c r="L339" s="56" t="s">
        <v>260</v>
      </c>
      <c r="M339" s="56" t="s">
        <v>260</v>
      </c>
      <c r="N339" s="23">
        <v>0</v>
      </c>
      <c r="O339" s="85"/>
      <c r="P339" s="23">
        <v>0</v>
      </c>
      <c r="Q339" s="85"/>
      <c r="R339" s="23">
        <v>195.94200000000001</v>
      </c>
      <c r="S339" s="85">
        <v>0.58325454545454547</v>
      </c>
      <c r="T339" s="23">
        <v>0</v>
      </c>
      <c r="U339" s="85"/>
      <c r="V339" s="23">
        <v>113.746</v>
      </c>
      <c r="W339" s="85">
        <v>0.33858363636363642</v>
      </c>
      <c r="X339" s="23">
        <v>0</v>
      </c>
      <c r="Y339" s="85"/>
      <c r="Z339" s="23">
        <v>56.5</v>
      </c>
      <c r="AA339" s="85">
        <v>0.16818181818181818</v>
      </c>
      <c r="AB339" s="23">
        <v>0</v>
      </c>
      <c r="AC339" s="85"/>
      <c r="AD339" s="23">
        <v>0</v>
      </c>
      <c r="AE339" s="85"/>
      <c r="AF339" s="23">
        <v>0</v>
      </c>
      <c r="AG339" s="85"/>
      <c r="AH339" s="23">
        <v>0</v>
      </c>
      <c r="AI339" s="85"/>
      <c r="AJ339" s="44" t="s">
        <v>261</v>
      </c>
      <c r="AK339" s="44" t="s">
        <v>80</v>
      </c>
      <c r="AL339" s="145"/>
      <c r="AM339" s="145" t="s">
        <v>593</v>
      </c>
      <c r="AN339" s="146">
        <v>3.7</v>
      </c>
      <c r="AQ339" s="88"/>
      <c r="AT339" s="145"/>
      <c r="AU339" s="26">
        <v>3586.1657999999998</v>
      </c>
      <c r="AW339" s="10"/>
      <c r="AX339" s="10"/>
    </row>
    <row r="340" spans="1:50" s="20" customFormat="1">
      <c r="A340" s="43" t="s">
        <v>409</v>
      </c>
      <c r="B340" s="44" t="s">
        <v>530</v>
      </c>
      <c r="C340" s="47" t="s">
        <v>132</v>
      </c>
      <c r="D340" s="14">
        <v>272.89599999999996</v>
      </c>
      <c r="E340" s="14">
        <v>272.89599999999996</v>
      </c>
      <c r="F340" s="44" t="s">
        <v>298</v>
      </c>
      <c r="G340" s="44" t="s">
        <v>221</v>
      </c>
      <c r="H340" s="44"/>
      <c r="I340" s="56" t="s">
        <v>769</v>
      </c>
      <c r="J340" s="144" t="s">
        <v>830</v>
      </c>
      <c r="K340" s="32" t="s">
        <v>298</v>
      </c>
      <c r="L340" s="32" t="s">
        <v>298</v>
      </c>
      <c r="M340" s="32" t="s">
        <v>298</v>
      </c>
      <c r="N340" s="27">
        <v>60.677</v>
      </c>
      <c r="O340" s="28"/>
      <c r="P340" s="27"/>
      <c r="Q340" s="28"/>
      <c r="R340" s="27">
        <v>60.677</v>
      </c>
      <c r="S340" s="28"/>
      <c r="T340" s="27"/>
      <c r="U340" s="28"/>
      <c r="V340" s="141"/>
      <c r="W340" s="28"/>
      <c r="X340" s="141"/>
      <c r="Y340" s="28"/>
      <c r="Z340" s="141"/>
      <c r="AA340" s="28"/>
      <c r="AB340" s="141"/>
      <c r="AC340" s="28"/>
      <c r="AD340" s="141"/>
      <c r="AE340" s="28"/>
      <c r="AF340" s="141"/>
      <c r="AG340" s="28"/>
      <c r="AH340" s="141"/>
      <c r="AI340" s="28"/>
      <c r="AJ340" s="44" t="s">
        <v>79</v>
      </c>
      <c r="AK340" s="44" t="s">
        <v>207</v>
      </c>
      <c r="AL340" s="145"/>
      <c r="AM340" s="145"/>
      <c r="AN340" s="145"/>
      <c r="AO340" s="10"/>
      <c r="AP340" s="10"/>
      <c r="AQ340" s="88"/>
      <c r="AR340" s="10"/>
      <c r="AS340" s="10"/>
      <c r="AT340" s="145"/>
      <c r="AU340" s="196"/>
      <c r="AV340" s="10"/>
      <c r="AX340" s="10"/>
    </row>
    <row r="341" spans="1:50" s="20" customFormat="1">
      <c r="A341" s="43" t="s">
        <v>409</v>
      </c>
      <c r="B341" s="55" t="s">
        <v>322</v>
      </c>
      <c r="C341" s="47" t="s">
        <v>132</v>
      </c>
      <c r="D341" s="14">
        <v>272.89599999999996</v>
      </c>
      <c r="E341" s="14">
        <v>272.89599999999996</v>
      </c>
      <c r="F341" s="44" t="s">
        <v>203</v>
      </c>
      <c r="G341" s="46" t="s">
        <v>73</v>
      </c>
      <c r="H341" s="44" t="s">
        <v>72</v>
      </c>
      <c r="I341" s="56" t="s">
        <v>109</v>
      </c>
      <c r="J341" s="56"/>
      <c r="K341" s="56" t="s">
        <v>109</v>
      </c>
      <c r="L341" s="56" t="s">
        <v>109</v>
      </c>
      <c r="M341" s="56" t="s">
        <v>109</v>
      </c>
      <c r="N341" s="48">
        <v>90.3</v>
      </c>
      <c r="O341" s="28">
        <v>0.78749999999999998</v>
      </c>
      <c r="P341" s="48">
        <v>0</v>
      </c>
      <c r="Q341" s="28">
        <v>0</v>
      </c>
      <c r="R341" s="48">
        <v>90.3</v>
      </c>
      <c r="S341" s="28">
        <v>0.78749999999999998</v>
      </c>
      <c r="T341" s="48">
        <v>0</v>
      </c>
      <c r="U341" s="28">
        <v>0</v>
      </c>
      <c r="V341" s="48">
        <v>0</v>
      </c>
      <c r="W341" s="28">
        <v>0</v>
      </c>
      <c r="X341" s="48">
        <v>90.3</v>
      </c>
      <c r="Y341" s="28">
        <v>0.78749999999999998</v>
      </c>
      <c r="Z341" s="48">
        <v>0</v>
      </c>
      <c r="AA341" s="28">
        <v>0</v>
      </c>
      <c r="AB341" s="48">
        <v>0</v>
      </c>
      <c r="AC341" s="28">
        <v>0</v>
      </c>
      <c r="AD341" s="48">
        <v>30.1</v>
      </c>
      <c r="AE341" s="28">
        <v>0.26250000000000001</v>
      </c>
      <c r="AF341" s="48">
        <v>0</v>
      </c>
      <c r="AG341" s="28">
        <v>0</v>
      </c>
      <c r="AH341" s="48">
        <v>0</v>
      </c>
      <c r="AI341" s="28"/>
      <c r="AJ341" s="44" t="s">
        <v>79</v>
      </c>
      <c r="AK341" s="44" t="s">
        <v>80</v>
      </c>
      <c r="AL341" s="43" t="s">
        <v>112</v>
      </c>
      <c r="AM341" s="43" t="s">
        <v>337</v>
      </c>
      <c r="AN341" s="82">
        <v>15</v>
      </c>
      <c r="AO341" s="21"/>
      <c r="AP341" s="33"/>
      <c r="AQ341" s="92"/>
      <c r="AR341" s="33"/>
      <c r="AS341" s="33"/>
      <c r="AT341" s="20" t="s">
        <v>338</v>
      </c>
      <c r="AU341" s="26">
        <v>8636.25</v>
      </c>
      <c r="AV341" s="50" t="s">
        <v>145</v>
      </c>
      <c r="AW341" s="21"/>
      <c r="AX341" s="10"/>
    </row>
    <row r="342" spans="1:50" s="20" customFormat="1">
      <c r="A342" s="43" t="s">
        <v>409</v>
      </c>
      <c r="B342" s="44" t="s">
        <v>530</v>
      </c>
      <c r="C342" s="47" t="s">
        <v>132</v>
      </c>
      <c r="D342" s="14">
        <v>272.89599999999996</v>
      </c>
      <c r="E342" s="14">
        <v>272.89599999999996</v>
      </c>
      <c r="F342" s="44" t="s">
        <v>71</v>
      </c>
      <c r="G342" s="46" t="s">
        <v>73</v>
      </c>
      <c r="H342" s="44" t="s">
        <v>72</v>
      </c>
      <c r="I342" s="56" t="s">
        <v>591</v>
      </c>
      <c r="J342" s="144" t="s">
        <v>678</v>
      </c>
      <c r="K342" s="56" t="s">
        <v>109</v>
      </c>
      <c r="L342" s="56" t="s">
        <v>109</v>
      </c>
      <c r="M342" s="56" t="s">
        <v>109</v>
      </c>
      <c r="N342" s="48">
        <v>79.099999999999994</v>
      </c>
      <c r="O342" s="28">
        <v>0.65700000000000003</v>
      </c>
      <c r="P342" s="48">
        <v>0</v>
      </c>
      <c r="Q342" s="28"/>
      <c r="R342" s="48">
        <v>79.099999999999994</v>
      </c>
      <c r="S342" s="28">
        <v>0.65700000000000003</v>
      </c>
      <c r="T342" s="48">
        <v>0</v>
      </c>
      <c r="U342" s="28"/>
      <c r="V342" s="48">
        <v>0</v>
      </c>
      <c r="W342" s="28"/>
      <c r="X342" s="48">
        <v>63.28</v>
      </c>
      <c r="Y342" s="28">
        <v>0.52500000000000002</v>
      </c>
      <c r="Z342" s="48">
        <v>0</v>
      </c>
      <c r="AA342" s="28"/>
      <c r="AB342" s="48">
        <v>63.28</v>
      </c>
      <c r="AC342" s="28">
        <v>0.52500000000000002</v>
      </c>
      <c r="AD342" s="48">
        <v>0</v>
      </c>
      <c r="AE342" s="28"/>
      <c r="AF342" s="48">
        <v>31.64</v>
      </c>
      <c r="AG342" s="28">
        <v>0.26300000000000001</v>
      </c>
      <c r="AH342" s="48">
        <v>0</v>
      </c>
      <c r="AI342" s="28"/>
      <c r="AJ342" s="44" t="s">
        <v>79</v>
      </c>
      <c r="AK342" s="44" t="s">
        <v>80</v>
      </c>
      <c r="AL342" s="145"/>
      <c r="AM342" s="145" t="s">
        <v>593</v>
      </c>
      <c r="AN342" s="146" t="s">
        <v>617</v>
      </c>
      <c r="AQ342" s="88"/>
      <c r="AT342" s="145"/>
      <c r="AU342" s="26">
        <v>8642.83</v>
      </c>
      <c r="AV342" s="50" t="s">
        <v>145</v>
      </c>
      <c r="AW342" s="21"/>
      <c r="AX342" s="10"/>
    </row>
    <row r="343" spans="1:50" s="20" customFormat="1">
      <c r="A343" s="43" t="s">
        <v>679</v>
      </c>
      <c r="B343" s="44" t="s">
        <v>530</v>
      </c>
      <c r="C343" s="47" t="s">
        <v>132</v>
      </c>
      <c r="D343" s="14">
        <v>3.6192000000000002</v>
      </c>
      <c r="E343" s="14">
        <v>3.6192000000000002</v>
      </c>
      <c r="F343" s="44" t="s">
        <v>298</v>
      </c>
      <c r="G343" s="44" t="s">
        <v>221</v>
      </c>
      <c r="H343" s="44"/>
      <c r="I343" s="56" t="s">
        <v>769</v>
      </c>
      <c r="J343" s="144" t="s">
        <v>831</v>
      </c>
      <c r="K343" s="32" t="s">
        <v>298</v>
      </c>
      <c r="L343" s="32" t="s">
        <v>298</v>
      </c>
      <c r="M343" s="32" t="s">
        <v>298</v>
      </c>
      <c r="N343" s="27">
        <v>60</v>
      </c>
      <c r="O343" s="28"/>
      <c r="P343" s="27"/>
      <c r="Q343" s="28"/>
      <c r="R343" s="27">
        <v>60</v>
      </c>
      <c r="S343" s="28"/>
      <c r="T343" s="84"/>
      <c r="U343" s="28"/>
      <c r="V343" s="141"/>
      <c r="W343" s="28"/>
      <c r="X343" s="141"/>
      <c r="Y343" s="28"/>
      <c r="Z343" s="141"/>
      <c r="AA343" s="28"/>
      <c r="AB343" s="141"/>
      <c r="AC343" s="28"/>
      <c r="AD343" s="141"/>
      <c r="AE343" s="28"/>
      <c r="AF343" s="141"/>
      <c r="AG343" s="28"/>
      <c r="AH343" s="141"/>
      <c r="AI343" s="28"/>
      <c r="AJ343" s="44" t="s">
        <v>79</v>
      </c>
      <c r="AK343" s="44" t="s">
        <v>207</v>
      </c>
      <c r="AL343" s="145"/>
      <c r="AM343" s="145"/>
      <c r="AN343" s="145"/>
      <c r="AO343" s="10"/>
      <c r="AP343" s="10"/>
      <c r="AQ343" s="88"/>
      <c r="AR343" s="10"/>
      <c r="AS343" s="10"/>
      <c r="AT343" s="145"/>
      <c r="AU343" s="196"/>
      <c r="AV343" s="10"/>
      <c r="AX343" s="10"/>
    </row>
    <row r="344" spans="1:50" s="20" customFormat="1">
      <c r="A344" s="43" t="s">
        <v>679</v>
      </c>
      <c r="B344" s="44" t="s">
        <v>530</v>
      </c>
      <c r="C344" s="47" t="s">
        <v>132</v>
      </c>
      <c r="D344" s="14">
        <v>3.6192000000000002</v>
      </c>
      <c r="E344" s="14">
        <v>3.6192000000000002</v>
      </c>
      <c r="F344" s="44" t="s">
        <v>71</v>
      </c>
      <c r="G344" s="46" t="s">
        <v>73</v>
      </c>
      <c r="H344" s="44" t="s">
        <v>72</v>
      </c>
      <c r="I344" s="56" t="s">
        <v>109</v>
      </c>
      <c r="J344" s="144" t="s">
        <v>680</v>
      </c>
      <c r="K344" s="56" t="s">
        <v>109</v>
      </c>
      <c r="L344" s="56" t="s">
        <v>109</v>
      </c>
      <c r="M344" s="56" t="s">
        <v>109</v>
      </c>
      <c r="N344" s="49">
        <v>110.52621621621621</v>
      </c>
      <c r="O344" s="28"/>
      <c r="P344" s="49">
        <v>0</v>
      </c>
      <c r="Q344" s="28"/>
      <c r="R344" s="49">
        <v>0</v>
      </c>
      <c r="S344" s="28"/>
      <c r="T344" s="49">
        <v>0</v>
      </c>
      <c r="U344" s="28"/>
      <c r="V344" s="49">
        <v>56.770283783783789</v>
      </c>
      <c r="W344" s="28"/>
      <c r="X344" s="49">
        <v>0</v>
      </c>
      <c r="Y344" s="28"/>
      <c r="Z344" s="49">
        <v>0</v>
      </c>
      <c r="AA344" s="28"/>
      <c r="AB344" s="49">
        <v>0</v>
      </c>
      <c r="AC344" s="28"/>
      <c r="AD344" s="49">
        <v>18.5885</v>
      </c>
      <c r="AE344" s="28"/>
      <c r="AF344" s="49">
        <v>0</v>
      </c>
      <c r="AG344" s="28"/>
      <c r="AH344" s="49">
        <v>0</v>
      </c>
      <c r="AI344" s="28"/>
      <c r="AJ344" s="44"/>
      <c r="AK344" s="44"/>
      <c r="AL344" s="145"/>
      <c r="AM344" s="145" t="s">
        <v>593</v>
      </c>
      <c r="AN344" s="145"/>
      <c r="AO344" s="10"/>
      <c r="AP344" s="10"/>
      <c r="AQ344" s="88"/>
      <c r="AR344" s="10"/>
      <c r="AS344" s="10"/>
      <c r="AT344" s="145"/>
      <c r="AU344" s="26">
        <v>0</v>
      </c>
      <c r="AV344" s="50" t="s">
        <v>136</v>
      </c>
      <c r="AW344" s="21"/>
      <c r="AX344" s="10"/>
    </row>
    <row r="345" spans="1:50" s="20" customFormat="1">
      <c r="A345" s="43" t="s">
        <v>681</v>
      </c>
      <c r="B345" s="44" t="s">
        <v>530</v>
      </c>
      <c r="C345" s="47" t="s">
        <v>132</v>
      </c>
      <c r="D345" s="14">
        <v>384.8</v>
      </c>
      <c r="E345" s="14">
        <v>384.8</v>
      </c>
      <c r="F345" s="44" t="s">
        <v>298</v>
      </c>
      <c r="G345" s="44" t="s">
        <v>221</v>
      </c>
      <c r="H345" s="44"/>
      <c r="I345" s="56" t="s">
        <v>769</v>
      </c>
      <c r="J345" s="144" t="s">
        <v>832</v>
      </c>
      <c r="K345" s="32" t="s">
        <v>298</v>
      </c>
      <c r="L345" s="32" t="s">
        <v>298</v>
      </c>
      <c r="M345" s="32" t="s">
        <v>298</v>
      </c>
      <c r="N345" s="27">
        <v>60</v>
      </c>
      <c r="O345" s="28"/>
      <c r="P345" s="27"/>
      <c r="Q345" s="28"/>
      <c r="R345" s="27">
        <v>60</v>
      </c>
      <c r="S345" s="28"/>
      <c r="T345" s="84"/>
      <c r="U345" s="28"/>
      <c r="V345" s="141"/>
      <c r="W345" s="28"/>
      <c r="X345" s="141"/>
      <c r="Y345" s="28"/>
      <c r="Z345" s="141"/>
      <c r="AA345" s="28"/>
      <c r="AB345" s="141"/>
      <c r="AC345" s="28"/>
      <c r="AD345" s="141"/>
      <c r="AE345" s="28"/>
      <c r="AF345" s="141"/>
      <c r="AG345" s="28"/>
      <c r="AH345" s="141"/>
      <c r="AI345" s="28"/>
      <c r="AJ345" s="44" t="s">
        <v>79</v>
      </c>
      <c r="AK345" s="44" t="s">
        <v>207</v>
      </c>
      <c r="AL345" s="145"/>
      <c r="AM345" s="145"/>
      <c r="AN345" s="145"/>
      <c r="AO345" s="10"/>
      <c r="AP345" s="10"/>
      <c r="AQ345" s="88"/>
      <c r="AR345" s="10"/>
      <c r="AS345" s="10"/>
      <c r="AT345" s="145"/>
      <c r="AU345" s="196"/>
      <c r="AV345" s="10"/>
      <c r="AW345" s="12"/>
      <c r="AX345" s="21"/>
    </row>
    <row r="346" spans="1:50" s="10" customFormat="1">
      <c r="A346" s="43" t="s">
        <v>681</v>
      </c>
      <c r="B346" s="44" t="s">
        <v>530</v>
      </c>
      <c r="C346" s="47" t="s">
        <v>132</v>
      </c>
      <c r="D346" s="14">
        <v>384.8</v>
      </c>
      <c r="E346" s="14">
        <v>384.8</v>
      </c>
      <c r="F346" s="44" t="s">
        <v>71</v>
      </c>
      <c r="G346" s="46" t="s">
        <v>73</v>
      </c>
      <c r="H346" s="44" t="s">
        <v>72</v>
      </c>
      <c r="I346" s="56" t="s">
        <v>591</v>
      </c>
      <c r="J346" s="144" t="s">
        <v>682</v>
      </c>
      <c r="K346" s="56" t="s">
        <v>109</v>
      </c>
      <c r="L346" s="56" t="s">
        <v>109</v>
      </c>
      <c r="M346" s="56" t="s">
        <v>109</v>
      </c>
      <c r="N346" s="49">
        <v>177.9754999985953</v>
      </c>
      <c r="O346" s="28">
        <v>0.92600000000000005</v>
      </c>
      <c r="P346" s="49">
        <v>0</v>
      </c>
      <c r="Q346" s="28"/>
      <c r="R346" s="49">
        <v>177.9754999985953</v>
      </c>
      <c r="S346" s="28">
        <v>0.92600000000000005</v>
      </c>
      <c r="T346" s="49">
        <v>0</v>
      </c>
      <c r="U346" s="28"/>
      <c r="V346" s="49">
        <v>0</v>
      </c>
      <c r="W346" s="28"/>
      <c r="X346" s="49">
        <v>142.37960000112375</v>
      </c>
      <c r="Y346" s="28">
        <v>0.74099999999999999</v>
      </c>
      <c r="Z346" s="49">
        <v>0</v>
      </c>
      <c r="AA346" s="28"/>
      <c r="AB346" s="49">
        <v>142.37960000112375</v>
      </c>
      <c r="AC346" s="28">
        <v>0.74099999999999999</v>
      </c>
      <c r="AD346" s="49">
        <v>0</v>
      </c>
      <c r="AE346" s="28"/>
      <c r="AF346" s="49">
        <v>71.189800000561874</v>
      </c>
      <c r="AG346" s="28">
        <v>0.37</v>
      </c>
      <c r="AH346" s="49">
        <v>0</v>
      </c>
      <c r="AI346" s="28"/>
      <c r="AJ346" s="44" t="s">
        <v>79</v>
      </c>
      <c r="AK346" s="44" t="s">
        <v>80</v>
      </c>
      <c r="AL346" s="145"/>
      <c r="AM346" s="145" t="s">
        <v>593</v>
      </c>
      <c r="AN346" s="146" t="s">
        <v>617</v>
      </c>
      <c r="AQ346" s="88"/>
      <c r="AT346" s="145"/>
      <c r="AU346" s="26">
        <v>12186.16</v>
      </c>
      <c r="AV346" s="50" t="s">
        <v>136</v>
      </c>
      <c r="AW346" s="21"/>
      <c r="AX346" s="21"/>
    </row>
    <row r="347" spans="1:50" s="10" customFormat="1">
      <c r="A347" s="43" t="s">
        <v>474</v>
      </c>
      <c r="B347" s="44" t="s">
        <v>530</v>
      </c>
      <c r="C347" s="47" t="s">
        <v>132</v>
      </c>
      <c r="D347" s="14">
        <v>199.80792</v>
      </c>
      <c r="E347" s="14">
        <v>201.58632</v>
      </c>
      <c r="F347" s="44" t="s">
        <v>298</v>
      </c>
      <c r="G347" s="44" t="s">
        <v>221</v>
      </c>
      <c r="H347" s="44"/>
      <c r="I347" s="56" t="s">
        <v>769</v>
      </c>
      <c r="J347" s="144" t="s">
        <v>833</v>
      </c>
      <c r="K347" s="32" t="s">
        <v>298</v>
      </c>
      <c r="L347" s="32" t="s">
        <v>298</v>
      </c>
      <c r="M347" s="32" t="s">
        <v>298</v>
      </c>
      <c r="N347" s="27">
        <v>60</v>
      </c>
      <c r="O347" s="28"/>
      <c r="P347" s="27"/>
      <c r="Q347" s="28"/>
      <c r="R347" s="27">
        <v>60</v>
      </c>
      <c r="S347" s="28"/>
      <c r="T347" s="27"/>
      <c r="U347" s="28"/>
      <c r="V347" s="221"/>
      <c r="W347" s="28"/>
      <c r="X347" s="221"/>
      <c r="Y347" s="28"/>
      <c r="Z347" s="221"/>
      <c r="AA347" s="28"/>
      <c r="AB347" s="221"/>
      <c r="AC347" s="28"/>
      <c r="AD347" s="221"/>
      <c r="AE347" s="28"/>
      <c r="AF347" s="221"/>
      <c r="AG347" s="28"/>
      <c r="AH347" s="221"/>
      <c r="AI347" s="28"/>
      <c r="AJ347" s="44" t="s">
        <v>79</v>
      </c>
      <c r="AK347" s="44" t="s">
        <v>207</v>
      </c>
      <c r="AL347" s="145"/>
      <c r="AM347" s="145"/>
      <c r="AN347" s="145"/>
      <c r="AO347" s="20"/>
      <c r="AP347" s="20"/>
      <c r="AQ347" s="88"/>
      <c r="AR347" s="20"/>
      <c r="AS347" s="20"/>
      <c r="AT347" s="145"/>
      <c r="AU347" s="196"/>
      <c r="AV347" s="20"/>
      <c r="AW347" s="52"/>
      <c r="AX347" s="41"/>
    </row>
    <row r="348" spans="1:50" s="10" customFormat="1" ht="12" customHeight="1">
      <c r="A348" s="43" t="s">
        <v>474</v>
      </c>
      <c r="B348" s="16" t="s">
        <v>464</v>
      </c>
      <c r="C348" s="47" t="s">
        <v>132</v>
      </c>
      <c r="D348" s="14">
        <v>199.80792</v>
      </c>
      <c r="E348" s="14">
        <v>201.58632</v>
      </c>
      <c r="F348" s="16" t="s">
        <v>203</v>
      </c>
      <c r="G348" s="16" t="s">
        <v>73</v>
      </c>
      <c r="H348" s="16" t="s">
        <v>72</v>
      </c>
      <c r="I348" s="32" t="s">
        <v>111</v>
      </c>
      <c r="J348" s="32"/>
      <c r="K348" s="32" t="s">
        <v>76</v>
      </c>
      <c r="L348" s="12" t="s">
        <v>77</v>
      </c>
      <c r="M348" s="18" t="s">
        <v>110</v>
      </c>
      <c r="N348" s="49">
        <v>137.85551142005954</v>
      </c>
      <c r="O348" s="25">
        <v>1.8982300884955754</v>
      </c>
      <c r="P348" s="49">
        <v>0</v>
      </c>
      <c r="Q348" s="102"/>
      <c r="R348" s="49">
        <v>218.36941410129094</v>
      </c>
      <c r="S348" s="25">
        <v>3.0068829891838744</v>
      </c>
      <c r="T348" s="49">
        <v>0</v>
      </c>
      <c r="U348" s="28"/>
      <c r="V348" s="49">
        <v>0</v>
      </c>
      <c r="W348" s="28"/>
      <c r="X348" s="49">
        <v>0</v>
      </c>
      <c r="Y348" s="28"/>
      <c r="Z348" s="49">
        <v>0</v>
      </c>
      <c r="AA348" s="28"/>
      <c r="AB348" s="49">
        <v>0</v>
      </c>
      <c r="AC348" s="28"/>
      <c r="AD348" s="49">
        <v>39.275074478649444</v>
      </c>
      <c r="AE348" s="25">
        <v>0.54080629301868244</v>
      </c>
      <c r="AF348" s="49">
        <v>0</v>
      </c>
      <c r="AG348" s="28"/>
      <c r="AH348" s="49">
        <v>0</v>
      </c>
      <c r="AI348" s="28"/>
      <c r="AJ348" s="11" t="s">
        <v>79</v>
      </c>
      <c r="AK348" s="11" t="s">
        <v>80</v>
      </c>
      <c r="AL348" s="20"/>
      <c r="AM348" s="20"/>
      <c r="AN348" s="20"/>
      <c r="AP348" s="12"/>
      <c r="AQ348" s="88"/>
      <c r="AR348" s="115"/>
      <c r="AS348" s="12"/>
      <c r="AT348" s="20"/>
      <c r="AU348" s="26">
        <v>17917.074729596854</v>
      </c>
      <c r="AV348" s="50" t="s">
        <v>133</v>
      </c>
      <c r="AW348" s="21"/>
    </row>
    <row r="349" spans="1:50" s="10" customFormat="1">
      <c r="A349" s="21" t="s">
        <v>120</v>
      </c>
      <c r="B349" s="11" t="s">
        <v>68</v>
      </c>
      <c r="C349" s="12" t="s">
        <v>69</v>
      </c>
      <c r="D349" s="14">
        <v>9795.76</v>
      </c>
      <c r="E349" s="14">
        <v>15601.5808</v>
      </c>
      <c r="F349" s="46" t="s">
        <v>225</v>
      </c>
      <c r="G349" s="11" t="s">
        <v>232</v>
      </c>
      <c r="H349" s="11"/>
      <c r="I349" s="18" t="s">
        <v>233</v>
      </c>
      <c r="J349" s="18" t="s">
        <v>234</v>
      </c>
      <c r="K349" s="12" t="s">
        <v>235</v>
      </c>
      <c r="L349" s="12" t="s">
        <v>236</v>
      </c>
      <c r="M349" s="12" t="s">
        <v>236</v>
      </c>
      <c r="N349" s="23">
        <v>1064.25</v>
      </c>
      <c r="O349" s="25">
        <v>119</v>
      </c>
      <c r="P349" s="23">
        <v>0</v>
      </c>
      <c r="Q349" s="25"/>
      <c r="R349" s="23">
        <v>0</v>
      </c>
      <c r="S349" s="26"/>
      <c r="T349" s="23">
        <v>0</v>
      </c>
      <c r="U349" s="26"/>
      <c r="V349" s="23">
        <v>0</v>
      </c>
      <c r="W349" s="26"/>
      <c r="X349" s="23">
        <v>0</v>
      </c>
      <c r="Y349" s="26"/>
      <c r="Z349" s="23">
        <v>0</v>
      </c>
      <c r="AA349" s="26"/>
      <c r="AB349" s="23">
        <v>0</v>
      </c>
      <c r="AC349" s="26"/>
      <c r="AD349" s="23">
        <v>0</v>
      </c>
      <c r="AE349" s="26"/>
      <c r="AF349" s="23">
        <v>0</v>
      </c>
      <c r="AG349" s="26"/>
      <c r="AH349" s="23">
        <v>0</v>
      </c>
      <c r="AI349" s="26"/>
      <c r="AJ349" s="29" t="s">
        <v>79</v>
      </c>
      <c r="AK349" s="11" t="s">
        <v>207</v>
      </c>
      <c r="AL349" s="18"/>
      <c r="AM349" s="11"/>
      <c r="AN349" s="11"/>
      <c r="AO349" s="21" t="s">
        <v>112</v>
      </c>
      <c r="AP349" s="21"/>
      <c r="AQ349" s="30">
        <v>119</v>
      </c>
      <c r="AR349" s="31"/>
      <c r="AS349" s="23" t="s">
        <v>112</v>
      </c>
      <c r="AT349" s="21" t="s">
        <v>240</v>
      </c>
      <c r="AU349" s="37"/>
      <c r="AV349" s="21"/>
      <c r="AW349" s="21"/>
    </row>
    <row r="350" spans="1:50" s="10" customFormat="1">
      <c r="A350" s="21" t="s">
        <v>120</v>
      </c>
      <c r="B350" s="11" t="s">
        <v>68</v>
      </c>
      <c r="C350" s="12" t="s">
        <v>69</v>
      </c>
      <c r="D350" s="14">
        <v>9795.76</v>
      </c>
      <c r="E350" s="14">
        <v>15601.5808</v>
      </c>
      <c r="F350" s="11" t="s">
        <v>298</v>
      </c>
      <c r="G350" s="11" t="s">
        <v>221</v>
      </c>
      <c r="H350" s="11"/>
      <c r="I350" s="18" t="s">
        <v>221</v>
      </c>
      <c r="J350" s="18" t="s">
        <v>299</v>
      </c>
      <c r="K350" s="32" t="s">
        <v>298</v>
      </c>
      <c r="L350" s="32" t="s">
        <v>298</v>
      </c>
      <c r="M350" s="32" t="s">
        <v>298</v>
      </c>
      <c r="N350" s="24"/>
      <c r="O350" s="25"/>
      <c r="P350" s="24">
        <v>265.52499999999998</v>
      </c>
      <c r="Q350" s="25"/>
      <c r="R350" s="24"/>
      <c r="S350" s="25"/>
      <c r="T350" s="24">
        <v>265.52499999999998</v>
      </c>
      <c r="U350" s="25"/>
      <c r="V350" s="23"/>
      <c r="W350" s="26"/>
      <c r="X350" s="23"/>
      <c r="Y350" s="26"/>
      <c r="Z350" s="23"/>
      <c r="AA350" s="26"/>
      <c r="AB350" s="23"/>
      <c r="AC350" s="26"/>
      <c r="AD350" s="23"/>
      <c r="AE350" s="26"/>
      <c r="AF350" s="23"/>
      <c r="AG350" s="26"/>
      <c r="AH350" s="23"/>
      <c r="AI350" s="26"/>
      <c r="AJ350" s="29" t="s">
        <v>79</v>
      </c>
      <c r="AK350" s="11" t="s">
        <v>207</v>
      </c>
      <c r="AL350" s="18"/>
      <c r="AM350" s="11"/>
      <c r="AN350" s="11"/>
      <c r="AO350" s="21" t="s">
        <v>112</v>
      </c>
      <c r="AP350" s="21"/>
      <c r="AQ350" s="30">
        <v>0</v>
      </c>
      <c r="AR350" s="31"/>
      <c r="AS350" s="23">
        <v>0</v>
      </c>
      <c r="AT350" s="21"/>
      <c r="AU350" s="37"/>
      <c r="AV350" s="21"/>
      <c r="AW350" s="50"/>
    </row>
    <row r="351" spans="1:50" s="10" customFormat="1">
      <c r="A351" s="21" t="s">
        <v>120</v>
      </c>
      <c r="B351" s="55" t="s">
        <v>322</v>
      </c>
      <c r="C351" s="12" t="s">
        <v>69</v>
      </c>
      <c r="D351" s="14">
        <v>9795.76</v>
      </c>
      <c r="E351" s="14">
        <v>15601.5808</v>
      </c>
      <c r="F351" s="44" t="s">
        <v>203</v>
      </c>
      <c r="G351" s="46" t="s">
        <v>73</v>
      </c>
      <c r="H351" s="11" t="s">
        <v>170</v>
      </c>
      <c r="I351" s="56" t="s">
        <v>352</v>
      </c>
      <c r="J351" s="56"/>
      <c r="K351" s="19" t="s">
        <v>76</v>
      </c>
      <c r="L351" s="19" t="s">
        <v>173</v>
      </c>
      <c r="M351" s="19" t="s">
        <v>173</v>
      </c>
      <c r="N351" s="23">
        <v>881.93520905970581</v>
      </c>
      <c r="O351" s="28">
        <v>10.433398900505212</v>
      </c>
      <c r="P351" s="23">
        <v>881.93520905970581</v>
      </c>
      <c r="Q351" s="28">
        <v>10.433398900505212</v>
      </c>
      <c r="R351" s="23">
        <v>881.93520905970581</v>
      </c>
      <c r="S351" s="28">
        <v>10.433398900505212</v>
      </c>
      <c r="T351" s="23">
        <v>881.93520905970581</v>
      </c>
      <c r="U351" s="28">
        <v>10.433398900505212</v>
      </c>
      <c r="V351" s="23">
        <v>391.97120402653593</v>
      </c>
      <c r="W351" s="28">
        <v>4.6370661780023168</v>
      </c>
      <c r="X351" s="23">
        <v>0</v>
      </c>
      <c r="Y351" s="28">
        <v>0</v>
      </c>
      <c r="Z351" s="23">
        <v>0</v>
      </c>
      <c r="AA351" s="28">
        <v>0</v>
      </c>
      <c r="AB351" s="23">
        <v>0</v>
      </c>
      <c r="AC351" s="28">
        <v>0</v>
      </c>
      <c r="AD351" s="23">
        <v>0</v>
      </c>
      <c r="AE351" s="28">
        <v>0</v>
      </c>
      <c r="AF351" s="23">
        <v>0</v>
      </c>
      <c r="AG351" s="28">
        <v>0</v>
      </c>
      <c r="AH351" s="23">
        <v>0</v>
      </c>
      <c r="AI351" s="28">
        <v>0</v>
      </c>
      <c r="AJ351" s="44" t="s">
        <v>79</v>
      </c>
      <c r="AK351" s="44" t="s">
        <v>80</v>
      </c>
      <c r="AL351" s="43" t="s">
        <v>112</v>
      </c>
      <c r="AM351" s="43" t="s">
        <v>330</v>
      </c>
      <c r="AN351" s="82">
        <v>629.60268800000006</v>
      </c>
      <c r="AO351" s="21"/>
      <c r="AP351" s="20"/>
      <c r="AQ351" s="88"/>
      <c r="AR351" s="20"/>
      <c r="AS351" s="20"/>
      <c r="AT351" s="20" t="s">
        <v>346</v>
      </c>
      <c r="AU351" s="26">
        <v>297193.78686287574</v>
      </c>
      <c r="AV351" s="20"/>
      <c r="AW351" s="20"/>
    </row>
    <row r="352" spans="1:50" s="10" customFormat="1">
      <c r="A352" s="21" t="s">
        <v>120</v>
      </c>
      <c r="B352" s="55" t="s">
        <v>322</v>
      </c>
      <c r="C352" s="12" t="s">
        <v>69</v>
      </c>
      <c r="D352" s="14">
        <v>9795.76</v>
      </c>
      <c r="E352" s="14">
        <v>15601.5808</v>
      </c>
      <c r="F352" s="44" t="s">
        <v>203</v>
      </c>
      <c r="G352" s="46" t="s">
        <v>73</v>
      </c>
      <c r="H352" s="44" t="s">
        <v>72</v>
      </c>
      <c r="I352" s="56" t="s">
        <v>352</v>
      </c>
      <c r="J352" s="56"/>
      <c r="K352" s="19" t="s">
        <v>76</v>
      </c>
      <c r="L352" s="19" t="s">
        <v>173</v>
      </c>
      <c r="M352" s="19" t="s">
        <v>173</v>
      </c>
      <c r="N352" s="23">
        <v>130.56479094029433</v>
      </c>
      <c r="O352" s="28">
        <v>1.5445970772541613</v>
      </c>
      <c r="P352" s="23">
        <v>130.56479094029433</v>
      </c>
      <c r="Q352" s="28">
        <v>1.5445970772541613</v>
      </c>
      <c r="R352" s="23">
        <v>130.56479094029433</v>
      </c>
      <c r="S352" s="28">
        <v>1.5445970772541613</v>
      </c>
      <c r="T352" s="23">
        <v>130.56479094029433</v>
      </c>
      <c r="U352" s="28">
        <v>1.5445970772541613</v>
      </c>
      <c r="V352" s="23">
        <v>58.028795973464142</v>
      </c>
      <c r="W352" s="28">
        <v>0.68648758989073844</v>
      </c>
      <c r="X352" s="23">
        <v>0</v>
      </c>
      <c r="Y352" s="28">
        <v>0</v>
      </c>
      <c r="Z352" s="23">
        <v>0</v>
      </c>
      <c r="AA352" s="28">
        <v>0</v>
      </c>
      <c r="AB352" s="23">
        <v>0</v>
      </c>
      <c r="AC352" s="28">
        <v>0</v>
      </c>
      <c r="AD352" s="23">
        <v>0</v>
      </c>
      <c r="AE352" s="28">
        <v>0</v>
      </c>
      <c r="AF352" s="23">
        <v>0</v>
      </c>
      <c r="AG352" s="28">
        <v>0</v>
      </c>
      <c r="AH352" s="23">
        <v>0</v>
      </c>
      <c r="AI352" s="28">
        <v>0</v>
      </c>
      <c r="AJ352" s="44" t="s">
        <v>79</v>
      </c>
      <c r="AK352" s="44" t="s">
        <v>80</v>
      </c>
      <c r="AL352" s="43" t="s">
        <v>112</v>
      </c>
      <c r="AM352" s="43" t="s">
        <v>112</v>
      </c>
      <c r="AN352" s="82">
        <v>538.76679999999999</v>
      </c>
      <c r="AO352" s="21"/>
      <c r="AP352" s="33"/>
      <c r="AQ352" s="92"/>
      <c r="AR352" s="33"/>
      <c r="AS352" s="33"/>
      <c r="AT352" s="20" t="s">
        <v>346</v>
      </c>
      <c r="AU352" s="26">
        <v>223420.50652807666</v>
      </c>
      <c r="AV352" s="33"/>
      <c r="AW352" s="12"/>
    </row>
    <row r="353" spans="1:50" s="10" customFormat="1">
      <c r="A353" s="21" t="s">
        <v>120</v>
      </c>
      <c r="B353" s="11" t="s">
        <v>68</v>
      </c>
      <c r="C353" s="12" t="s">
        <v>69</v>
      </c>
      <c r="D353" s="14">
        <v>9795.76</v>
      </c>
      <c r="E353" s="14">
        <v>15601.5808</v>
      </c>
      <c r="F353" s="16" t="s">
        <v>203</v>
      </c>
      <c r="G353" s="16" t="s">
        <v>73</v>
      </c>
      <c r="H353" s="11" t="s">
        <v>170</v>
      </c>
      <c r="I353" s="18" t="s">
        <v>204</v>
      </c>
      <c r="J353" s="18" t="s">
        <v>205</v>
      </c>
      <c r="K353" s="19" t="s">
        <v>76</v>
      </c>
      <c r="L353" s="19" t="s">
        <v>206</v>
      </c>
      <c r="M353" s="19" t="s">
        <v>206</v>
      </c>
      <c r="N353" s="23">
        <v>334.39595000000003</v>
      </c>
      <c r="O353" s="25">
        <v>5.0599999999999996</v>
      </c>
      <c r="P353" s="23">
        <v>0</v>
      </c>
      <c r="Q353" s="25"/>
      <c r="R353" s="23">
        <v>0</v>
      </c>
      <c r="S353" s="25"/>
      <c r="T353" s="23">
        <v>0</v>
      </c>
      <c r="U353" s="25"/>
      <c r="V353" s="23">
        <v>0</v>
      </c>
      <c r="W353" s="26"/>
      <c r="X353" s="23">
        <v>0</v>
      </c>
      <c r="Y353" s="26"/>
      <c r="Z353" s="23">
        <v>0</v>
      </c>
      <c r="AA353" s="26"/>
      <c r="AB353" s="23">
        <v>0</v>
      </c>
      <c r="AC353" s="26"/>
      <c r="AD353" s="23">
        <v>0</v>
      </c>
      <c r="AE353" s="26"/>
      <c r="AF353" s="23">
        <v>0</v>
      </c>
      <c r="AG353" s="26"/>
      <c r="AH353" s="23">
        <v>0</v>
      </c>
      <c r="AI353" s="26"/>
      <c r="AJ353" s="29" t="s">
        <v>79</v>
      </c>
      <c r="AK353" s="11" t="s">
        <v>207</v>
      </c>
      <c r="AL353" s="18"/>
      <c r="AM353" s="11"/>
      <c r="AN353" s="11"/>
      <c r="AO353" s="21" t="s">
        <v>208</v>
      </c>
      <c r="AP353" s="21"/>
      <c r="AQ353" s="30">
        <v>5.0599999999999996</v>
      </c>
      <c r="AR353" s="31">
        <v>0.6</v>
      </c>
      <c r="AS353" s="23">
        <v>46</v>
      </c>
      <c r="AT353" s="21"/>
      <c r="AU353" s="26">
        <v>0</v>
      </c>
      <c r="AV353" s="21"/>
      <c r="AW353" s="20"/>
      <c r="AX353" s="41"/>
    </row>
    <row r="354" spans="1:50" s="10" customFormat="1">
      <c r="A354" s="21" t="s">
        <v>120</v>
      </c>
      <c r="B354" s="11" t="s">
        <v>68</v>
      </c>
      <c r="C354" s="12" t="s">
        <v>69</v>
      </c>
      <c r="D354" s="14">
        <v>9795.76</v>
      </c>
      <c r="E354" s="14">
        <v>15601.5808</v>
      </c>
      <c r="F354" s="16" t="s">
        <v>203</v>
      </c>
      <c r="G354" s="16" t="s">
        <v>73</v>
      </c>
      <c r="H354" s="16" t="s">
        <v>72</v>
      </c>
      <c r="I354" s="18" t="s">
        <v>204</v>
      </c>
      <c r="J354" s="18" t="s">
        <v>205</v>
      </c>
      <c r="K354" s="19" t="s">
        <v>76</v>
      </c>
      <c r="L354" s="19" t="s">
        <v>206</v>
      </c>
      <c r="M354" s="19" t="s">
        <v>206</v>
      </c>
      <c r="N354" s="23">
        <v>310.60404999999997</v>
      </c>
      <c r="O354" s="25">
        <v>4.6749999999999998</v>
      </c>
      <c r="P354" s="23">
        <v>0</v>
      </c>
      <c r="Q354" s="25"/>
      <c r="R354" s="23">
        <v>0</v>
      </c>
      <c r="S354" s="25"/>
      <c r="T354" s="23">
        <v>0</v>
      </c>
      <c r="U354" s="25"/>
      <c r="V354" s="23">
        <v>0</v>
      </c>
      <c r="W354" s="26"/>
      <c r="X354" s="23">
        <v>0</v>
      </c>
      <c r="Y354" s="26"/>
      <c r="Z354" s="23">
        <v>0</v>
      </c>
      <c r="AA354" s="26"/>
      <c r="AB354" s="23">
        <v>0</v>
      </c>
      <c r="AC354" s="26"/>
      <c r="AD354" s="23">
        <v>0</v>
      </c>
      <c r="AE354" s="26"/>
      <c r="AF354" s="23">
        <v>0</v>
      </c>
      <c r="AG354" s="26"/>
      <c r="AH354" s="23">
        <v>0</v>
      </c>
      <c r="AI354" s="26"/>
      <c r="AJ354" s="29" t="s">
        <v>79</v>
      </c>
      <c r="AK354" s="11" t="s">
        <v>207</v>
      </c>
      <c r="AL354" s="18"/>
      <c r="AM354" s="11"/>
      <c r="AN354" s="11"/>
      <c r="AO354" s="21" t="s">
        <v>208</v>
      </c>
      <c r="AP354" s="21"/>
      <c r="AQ354" s="30">
        <v>4.6749999999999998</v>
      </c>
      <c r="AR354" s="31">
        <v>0.6</v>
      </c>
      <c r="AS354" s="23">
        <v>85</v>
      </c>
      <c r="AT354" s="21"/>
      <c r="AU354" s="26">
        <v>0</v>
      </c>
      <c r="AV354" s="21"/>
      <c r="AW354" s="21"/>
      <c r="AX354" s="21"/>
    </row>
    <row r="355" spans="1:50" s="10" customFormat="1" ht="10.5" customHeight="1">
      <c r="A355" s="21" t="s">
        <v>120</v>
      </c>
      <c r="B355" s="58" t="s">
        <v>68</v>
      </c>
      <c r="C355" s="12" t="s">
        <v>69</v>
      </c>
      <c r="D355" s="14">
        <v>9795.76</v>
      </c>
      <c r="E355" s="14">
        <v>15601.5808</v>
      </c>
      <c r="F355" s="11" t="s">
        <v>71</v>
      </c>
      <c r="G355" s="11" t="s">
        <v>289</v>
      </c>
      <c r="H355" s="71"/>
      <c r="I355" s="67"/>
      <c r="J355" s="67" t="s">
        <v>293</v>
      </c>
      <c r="K355" s="60" t="s">
        <v>260</v>
      </c>
      <c r="L355" s="60" t="s">
        <v>260</v>
      </c>
      <c r="M355" s="60" t="s">
        <v>260</v>
      </c>
      <c r="N355" s="23">
        <v>0</v>
      </c>
      <c r="O355" s="25"/>
      <c r="P355" s="23">
        <v>215</v>
      </c>
      <c r="Q355" s="75">
        <v>12.7</v>
      </c>
      <c r="R355" s="23">
        <v>233.83615</v>
      </c>
      <c r="S355" s="75">
        <v>13.8</v>
      </c>
      <c r="T355" s="23">
        <v>0</v>
      </c>
      <c r="U355" s="25"/>
      <c r="V355" s="23">
        <v>0</v>
      </c>
      <c r="W355" s="73"/>
      <c r="X355" s="23">
        <v>0</v>
      </c>
      <c r="Y355" s="73"/>
      <c r="Z355" s="23">
        <v>0</v>
      </c>
      <c r="AA355" s="73"/>
      <c r="AB355" s="23">
        <v>0</v>
      </c>
      <c r="AC355" s="73"/>
      <c r="AD355" s="23">
        <v>0</v>
      </c>
      <c r="AE355" s="73"/>
      <c r="AF355" s="23">
        <v>0</v>
      </c>
      <c r="AG355" s="73"/>
      <c r="AH355" s="23">
        <v>0</v>
      </c>
      <c r="AI355" s="73"/>
      <c r="AJ355" s="11" t="s">
        <v>261</v>
      </c>
      <c r="AK355" s="11" t="s">
        <v>80</v>
      </c>
      <c r="AL355" s="74"/>
      <c r="AM355" s="11"/>
      <c r="AN355" s="11"/>
      <c r="AO355" s="21"/>
      <c r="AP355" s="21"/>
      <c r="AQ355" s="30"/>
      <c r="AR355" s="31"/>
      <c r="AS355" s="23"/>
      <c r="AT355" s="21" t="s">
        <v>294</v>
      </c>
      <c r="AU355" s="37"/>
      <c r="AV355" s="20" t="s">
        <v>263</v>
      </c>
      <c r="AX355" s="12"/>
    </row>
    <row r="356" spans="1:50" s="10" customFormat="1">
      <c r="A356" s="21" t="s">
        <v>120</v>
      </c>
      <c r="B356" s="58" t="s">
        <v>68</v>
      </c>
      <c r="C356" s="12" t="s">
        <v>69</v>
      </c>
      <c r="D356" s="14">
        <v>9795.76</v>
      </c>
      <c r="E356" s="14">
        <v>15601.5808</v>
      </c>
      <c r="F356" s="11" t="s">
        <v>71</v>
      </c>
      <c r="G356" s="11" t="s">
        <v>289</v>
      </c>
      <c r="H356" s="71"/>
      <c r="I356" s="67"/>
      <c r="J356" s="67" t="s">
        <v>293</v>
      </c>
      <c r="K356" s="60" t="s">
        <v>260</v>
      </c>
      <c r="L356" s="60" t="s">
        <v>260</v>
      </c>
      <c r="M356" s="60" t="s">
        <v>260</v>
      </c>
      <c r="N356" s="23">
        <v>0</v>
      </c>
      <c r="O356" s="25"/>
      <c r="P356" s="23">
        <v>1075</v>
      </c>
      <c r="Q356" s="25">
        <v>123.9</v>
      </c>
      <c r="R356" s="23">
        <v>220.22127499999999</v>
      </c>
      <c r="S356" s="25">
        <v>25.4</v>
      </c>
      <c r="T356" s="23">
        <v>0</v>
      </c>
      <c r="U356" s="25"/>
      <c r="V356" s="23">
        <v>0</v>
      </c>
      <c r="W356" s="73"/>
      <c r="X356" s="23">
        <v>0</v>
      </c>
      <c r="Y356" s="73"/>
      <c r="Z356" s="23">
        <v>0</v>
      </c>
      <c r="AA356" s="73"/>
      <c r="AB356" s="23">
        <v>0</v>
      </c>
      <c r="AC356" s="73"/>
      <c r="AD356" s="23">
        <v>0</v>
      </c>
      <c r="AE356" s="73"/>
      <c r="AF356" s="23">
        <v>0</v>
      </c>
      <c r="AG356" s="73"/>
      <c r="AH356" s="23">
        <v>0</v>
      </c>
      <c r="AI356" s="73"/>
      <c r="AJ356" s="11" t="s">
        <v>261</v>
      </c>
      <c r="AK356" s="11" t="s">
        <v>80</v>
      </c>
      <c r="AL356" s="74"/>
      <c r="AM356" s="11"/>
      <c r="AN356" s="11"/>
      <c r="AO356" s="21"/>
      <c r="AP356" s="21"/>
      <c r="AQ356" s="30"/>
      <c r="AR356" s="31"/>
      <c r="AS356" s="23"/>
      <c r="AT356" s="21"/>
      <c r="AU356" s="37"/>
      <c r="AV356" s="21"/>
      <c r="AW356" s="20"/>
    </row>
    <row r="357" spans="1:50" s="10" customFormat="1">
      <c r="A357" s="184" t="s">
        <v>120</v>
      </c>
      <c r="B357" s="185" t="s">
        <v>588</v>
      </c>
      <c r="C357" s="186" t="s">
        <v>69</v>
      </c>
      <c r="D357" s="14">
        <v>9795.76</v>
      </c>
      <c r="E357" s="14">
        <v>15601.5808</v>
      </c>
      <c r="F357" s="160" t="s">
        <v>71</v>
      </c>
      <c r="G357" s="160" t="s">
        <v>289</v>
      </c>
      <c r="H357" s="185"/>
      <c r="I357" s="189" t="s">
        <v>589</v>
      </c>
      <c r="J357" s="189" t="s">
        <v>590</v>
      </c>
      <c r="K357" s="189" t="s">
        <v>260</v>
      </c>
      <c r="L357" s="189" t="s">
        <v>260</v>
      </c>
      <c r="M357" s="189" t="s">
        <v>260</v>
      </c>
      <c r="N357" s="23">
        <v>0</v>
      </c>
      <c r="O357" s="191"/>
      <c r="P357" s="23">
        <v>893</v>
      </c>
      <c r="Q357" s="191">
        <v>45</v>
      </c>
      <c r="R357" s="23">
        <v>0</v>
      </c>
      <c r="S357" s="191"/>
      <c r="T357" s="23">
        <v>0</v>
      </c>
      <c r="U357" s="191"/>
      <c r="V357" s="23">
        <v>0</v>
      </c>
      <c r="W357" s="187"/>
      <c r="X357" s="23">
        <v>0</v>
      </c>
      <c r="Y357" s="187"/>
      <c r="Z357" s="23">
        <v>0</v>
      </c>
      <c r="AA357" s="187"/>
      <c r="AB357" s="23">
        <v>0</v>
      </c>
      <c r="AC357" s="187"/>
      <c r="AD357" s="23">
        <v>0</v>
      </c>
      <c r="AE357" s="187"/>
      <c r="AF357" s="23">
        <v>0</v>
      </c>
      <c r="AG357" s="187"/>
      <c r="AH357" s="23">
        <v>0</v>
      </c>
      <c r="AI357" s="187"/>
      <c r="AJ357" s="160" t="s">
        <v>261</v>
      </c>
      <c r="AK357" s="160" t="s">
        <v>80</v>
      </c>
      <c r="AL357" s="192"/>
      <c r="AM357" s="160"/>
      <c r="AN357" s="160"/>
      <c r="AO357" s="194"/>
      <c r="AP357" s="194"/>
      <c r="AQ357" s="195"/>
      <c r="AR357" s="194"/>
      <c r="AS357" s="194"/>
      <c r="AT357" s="186"/>
      <c r="AU357" s="193"/>
      <c r="AV357" s="186" t="s">
        <v>547</v>
      </c>
    </row>
    <row r="358" spans="1:50" s="20" customFormat="1">
      <c r="A358" s="21" t="s">
        <v>120</v>
      </c>
      <c r="B358" s="11" t="s">
        <v>68</v>
      </c>
      <c r="C358" s="12" t="s">
        <v>69</v>
      </c>
      <c r="D358" s="14">
        <v>9795.76</v>
      </c>
      <c r="E358" s="14">
        <v>15601.5808</v>
      </c>
      <c r="F358" s="11" t="s">
        <v>71</v>
      </c>
      <c r="G358" s="16" t="s">
        <v>73</v>
      </c>
      <c r="H358" s="11" t="s">
        <v>170</v>
      </c>
      <c r="I358" s="18" t="s">
        <v>171</v>
      </c>
      <c r="J358" s="18" t="s">
        <v>172</v>
      </c>
      <c r="K358" s="19" t="s">
        <v>76</v>
      </c>
      <c r="L358" s="19" t="s">
        <v>173</v>
      </c>
      <c r="M358" s="19" t="s">
        <v>174</v>
      </c>
      <c r="N358" s="23">
        <v>2113.4499999999998</v>
      </c>
      <c r="O358" s="25">
        <v>25</v>
      </c>
      <c r="P358" s="23">
        <v>0</v>
      </c>
      <c r="Q358" s="25"/>
      <c r="R358" s="23">
        <v>1075</v>
      </c>
      <c r="S358" s="25">
        <v>12</v>
      </c>
      <c r="T358" s="23">
        <v>0</v>
      </c>
      <c r="U358" s="25"/>
      <c r="V358" s="23">
        <v>0</v>
      </c>
      <c r="W358" s="26"/>
      <c r="X358" s="23">
        <v>0</v>
      </c>
      <c r="Y358" s="26"/>
      <c r="Z358" s="23">
        <v>0</v>
      </c>
      <c r="AA358" s="26"/>
      <c r="AB358" s="23">
        <v>0</v>
      </c>
      <c r="AC358" s="26"/>
      <c r="AD358" s="23">
        <v>0</v>
      </c>
      <c r="AE358" s="26"/>
      <c r="AF358" s="23">
        <v>0</v>
      </c>
      <c r="AG358" s="26"/>
      <c r="AH358" s="23">
        <v>0</v>
      </c>
      <c r="AI358" s="26"/>
      <c r="AJ358" s="29" t="s">
        <v>79</v>
      </c>
      <c r="AK358" s="11" t="s">
        <v>80</v>
      </c>
      <c r="AL358" s="18"/>
      <c r="AM358" s="11"/>
      <c r="AN358" s="11"/>
      <c r="AO358" s="21" t="s">
        <v>175</v>
      </c>
      <c r="AP358" s="21"/>
      <c r="AQ358" s="30">
        <v>37</v>
      </c>
      <c r="AR358" s="31">
        <v>0.6</v>
      </c>
      <c r="AS358" s="23">
        <v>336.36363636363637</v>
      </c>
      <c r="AT358" s="21"/>
      <c r="AU358" s="26">
        <v>239827.27272727274</v>
      </c>
      <c r="AV358" s="21"/>
      <c r="AX358" s="10"/>
    </row>
    <row r="359" spans="1:50" s="20" customFormat="1">
      <c r="A359" s="21" t="s">
        <v>120</v>
      </c>
      <c r="B359" s="11" t="s">
        <v>68</v>
      </c>
      <c r="C359" s="12" t="s">
        <v>69</v>
      </c>
      <c r="D359" s="14">
        <v>9795.76</v>
      </c>
      <c r="E359" s="14">
        <v>15601.5808</v>
      </c>
      <c r="F359" s="11" t="s">
        <v>71</v>
      </c>
      <c r="G359" s="16" t="s">
        <v>73</v>
      </c>
      <c r="H359" s="16" t="s">
        <v>72</v>
      </c>
      <c r="I359" s="18" t="s">
        <v>108</v>
      </c>
      <c r="J359" s="18" t="s">
        <v>109</v>
      </c>
      <c r="K359" s="12" t="s">
        <v>76</v>
      </c>
      <c r="L359" s="12" t="s">
        <v>77</v>
      </c>
      <c r="M359" s="12" t="s">
        <v>110</v>
      </c>
      <c r="N359" s="23">
        <v>215</v>
      </c>
      <c r="O359" s="25">
        <v>2.5</v>
      </c>
      <c r="P359" s="23">
        <v>215</v>
      </c>
      <c r="Q359" s="25">
        <v>2.5</v>
      </c>
      <c r="R359" s="23">
        <v>215</v>
      </c>
      <c r="S359" s="25">
        <v>2.5</v>
      </c>
      <c r="T359" s="23">
        <v>215</v>
      </c>
      <c r="U359" s="25">
        <v>2.5</v>
      </c>
      <c r="V359" s="23">
        <v>0</v>
      </c>
      <c r="W359" s="26"/>
      <c r="X359" s="23">
        <v>0</v>
      </c>
      <c r="Y359" s="26"/>
      <c r="Z359" s="23">
        <v>0</v>
      </c>
      <c r="AA359" s="26"/>
      <c r="AB359" s="23">
        <v>0</v>
      </c>
      <c r="AC359" s="26"/>
      <c r="AD359" s="23">
        <v>0</v>
      </c>
      <c r="AE359" s="26"/>
      <c r="AF359" s="23">
        <v>0</v>
      </c>
      <c r="AG359" s="26"/>
      <c r="AH359" s="23">
        <v>0</v>
      </c>
      <c r="AI359" s="26"/>
      <c r="AJ359" s="29" t="s">
        <v>79</v>
      </c>
      <c r="AK359" s="11" t="s">
        <v>80</v>
      </c>
      <c r="AL359" s="18" t="s">
        <v>89</v>
      </c>
      <c r="AM359" s="21" t="s">
        <v>121</v>
      </c>
      <c r="AN359" s="21"/>
      <c r="AO359" s="21" t="s">
        <v>112</v>
      </c>
      <c r="AP359" s="21"/>
      <c r="AQ359" s="30">
        <v>10</v>
      </c>
      <c r="AR359" s="31"/>
      <c r="AS359" s="23" t="s">
        <v>112</v>
      </c>
      <c r="AT359" s="21" t="s">
        <v>122</v>
      </c>
      <c r="AU359" s="26">
        <v>32900</v>
      </c>
      <c r="AV359" s="21"/>
      <c r="AX359" s="10"/>
    </row>
    <row r="360" spans="1:50" s="10" customFormat="1" ht="10.5" customHeight="1">
      <c r="A360" s="32" t="s">
        <v>683</v>
      </c>
      <c r="B360" s="44" t="s">
        <v>530</v>
      </c>
      <c r="C360" s="47" t="s">
        <v>132</v>
      </c>
      <c r="D360" s="14">
        <v>1.7004000000000001</v>
      </c>
      <c r="E360" s="14">
        <v>1.8439200000000002</v>
      </c>
      <c r="F360" s="44" t="s">
        <v>298</v>
      </c>
      <c r="G360" s="44" t="s">
        <v>221</v>
      </c>
      <c r="H360" s="44"/>
      <c r="I360" s="56" t="s">
        <v>769</v>
      </c>
      <c r="J360" s="144" t="s">
        <v>834</v>
      </c>
      <c r="K360" s="32" t="s">
        <v>298</v>
      </c>
      <c r="L360" s="32" t="s">
        <v>298</v>
      </c>
      <c r="M360" s="32" t="s">
        <v>298</v>
      </c>
      <c r="N360" s="77"/>
      <c r="O360" s="28"/>
      <c r="P360" s="77">
        <v>60</v>
      </c>
      <c r="Q360" s="28"/>
      <c r="R360" s="77"/>
      <c r="S360" s="28"/>
      <c r="T360" s="77">
        <v>60</v>
      </c>
      <c r="U360" s="28"/>
      <c r="V360" s="220"/>
      <c r="W360" s="28"/>
      <c r="X360" s="220"/>
      <c r="Y360" s="28"/>
      <c r="Z360" s="220"/>
      <c r="AA360" s="28"/>
      <c r="AB360" s="220"/>
      <c r="AC360" s="28"/>
      <c r="AD360" s="220"/>
      <c r="AE360" s="28"/>
      <c r="AF360" s="220"/>
      <c r="AG360" s="28"/>
      <c r="AH360" s="220"/>
      <c r="AI360" s="28"/>
      <c r="AJ360" s="44" t="s">
        <v>79</v>
      </c>
      <c r="AK360" s="44" t="s">
        <v>207</v>
      </c>
      <c r="AL360" s="145"/>
      <c r="AM360" s="145"/>
      <c r="AN360" s="145"/>
      <c r="AQ360" s="88"/>
      <c r="AT360" s="145"/>
      <c r="AU360" s="196"/>
      <c r="AV360" s="76" t="s">
        <v>304</v>
      </c>
      <c r="AW360" s="52"/>
    </row>
    <row r="361" spans="1:50" s="10" customFormat="1">
      <c r="A361" s="32" t="s">
        <v>683</v>
      </c>
      <c r="B361" s="44" t="s">
        <v>530</v>
      </c>
      <c r="C361" s="47" t="s">
        <v>132</v>
      </c>
      <c r="D361" s="14">
        <v>1.7004000000000001</v>
      </c>
      <c r="E361" s="14">
        <v>1.8439200000000002</v>
      </c>
      <c r="F361" s="44" t="s">
        <v>71</v>
      </c>
      <c r="G361" s="46" t="s">
        <v>73</v>
      </c>
      <c r="H361" s="44" t="s">
        <v>72</v>
      </c>
      <c r="I361" s="56" t="s">
        <v>591</v>
      </c>
      <c r="J361" s="144" t="s">
        <v>684</v>
      </c>
      <c r="K361" s="56" t="s">
        <v>109</v>
      </c>
      <c r="L361" s="56" t="s">
        <v>109</v>
      </c>
      <c r="M361" s="56" t="s">
        <v>109</v>
      </c>
      <c r="N361" s="49">
        <v>100.90899999999999</v>
      </c>
      <c r="O361" s="28"/>
      <c r="P361" s="49">
        <v>0</v>
      </c>
      <c r="Q361" s="28"/>
      <c r="R361" s="49">
        <v>0</v>
      </c>
      <c r="S361" s="28"/>
      <c r="T361" s="49">
        <v>0</v>
      </c>
      <c r="U361" s="28"/>
      <c r="V361" s="49">
        <v>66.387500000000003</v>
      </c>
      <c r="W361" s="28"/>
      <c r="X361" s="49">
        <v>0</v>
      </c>
      <c r="Y361" s="28"/>
      <c r="Z361" s="49">
        <v>0</v>
      </c>
      <c r="AA361" s="28"/>
      <c r="AB361" s="49">
        <v>0</v>
      </c>
      <c r="AC361" s="28"/>
      <c r="AD361" s="49">
        <v>18.5885</v>
      </c>
      <c r="AE361" s="28"/>
      <c r="AF361" s="49">
        <v>0</v>
      </c>
      <c r="AG361" s="28"/>
      <c r="AH361" s="49">
        <v>0</v>
      </c>
      <c r="AI361" s="28"/>
      <c r="AJ361" s="44"/>
      <c r="AK361" s="44"/>
      <c r="AL361" s="145"/>
      <c r="AM361" s="145" t="s">
        <v>593</v>
      </c>
      <c r="AN361" s="145"/>
      <c r="AQ361" s="88"/>
      <c r="AT361" s="145"/>
      <c r="AU361" s="26">
        <v>0</v>
      </c>
      <c r="AV361" s="50" t="s">
        <v>136</v>
      </c>
      <c r="AW361" s="21"/>
    </row>
    <row r="362" spans="1:50" s="20" customFormat="1">
      <c r="A362" s="181" t="s">
        <v>561</v>
      </c>
      <c r="B362" s="44" t="s">
        <v>530</v>
      </c>
      <c r="C362" s="47" t="s">
        <v>132</v>
      </c>
      <c r="D362" s="14">
        <v>21.788</v>
      </c>
      <c r="E362" s="14">
        <v>21.788</v>
      </c>
      <c r="F362" s="44" t="s">
        <v>298</v>
      </c>
      <c r="G362" s="44" t="s">
        <v>221</v>
      </c>
      <c r="H362" s="44"/>
      <c r="I362" s="56" t="s">
        <v>769</v>
      </c>
      <c r="J362" s="144" t="s">
        <v>835</v>
      </c>
      <c r="K362" s="32" t="s">
        <v>298</v>
      </c>
      <c r="L362" s="32" t="s">
        <v>298</v>
      </c>
      <c r="M362" s="32" t="s">
        <v>298</v>
      </c>
      <c r="N362" s="77">
        <v>60</v>
      </c>
      <c r="O362" s="28"/>
      <c r="P362" s="77"/>
      <c r="Q362" s="28"/>
      <c r="R362" s="77">
        <v>60</v>
      </c>
      <c r="S362" s="28"/>
      <c r="T362" s="77"/>
      <c r="U362" s="28"/>
      <c r="V362" s="220"/>
      <c r="W362" s="28"/>
      <c r="X362" s="220"/>
      <c r="Y362" s="28"/>
      <c r="Z362" s="220"/>
      <c r="AA362" s="28"/>
      <c r="AB362" s="220"/>
      <c r="AC362" s="28"/>
      <c r="AD362" s="220"/>
      <c r="AE362" s="28"/>
      <c r="AF362" s="220"/>
      <c r="AG362" s="28"/>
      <c r="AH362" s="220"/>
      <c r="AI362" s="28"/>
      <c r="AJ362" s="44" t="s">
        <v>79</v>
      </c>
      <c r="AK362" s="44" t="s">
        <v>207</v>
      </c>
      <c r="AL362" s="145"/>
      <c r="AM362" s="145"/>
      <c r="AN362" s="145"/>
      <c r="AQ362" s="88"/>
      <c r="AT362" s="145"/>
      <c r="AU362" s="196"/>
      <c r="AV362" s="76" t="s">
        <v>304</v>
      </c>
      <c r="AW362" s="52"/>
      <c r="AX362" s="10"/>
    </row>
    <row r="363" spans="1:50" s="20" customFormat="1">
      <c r="A363" s="181" t="s">
        <v>561</v>
      </c>
      <c r="B363" s="170" t="s">
        <v>551</v>
      </c>
      <c r="C363" s="47" t="s">
        <v>132</v>
      </c>
      <c r="D363" s="14">
        <v>21.788</v>
      </c>
      <c r="E363" s="14">
        <v>21.788</v>
      </c>
      <c r="F363" s="44" t="s">
        <v>203</v>
      </c>
      <c r="G363" s="46" t="s">
        <v>73</v>
      </c>
      <c r="H363" s="44" t="s">
        <v>72</v>
      </c>
      <c r="I363" s="181" t="s">
        <v>559</v>
      </c>
      <c r="J363" s="172" t="s">
        <v>563</v>
      </c>
      <c r="K363" s="19" t="s">
        <v>76</v>
      </c>
      <c r="L363" s="19" t="s">
        <v>173</v>
      </c>
      <c r="M363" s="19" t="s">
        <v>199</v>
      </c>
      <c r="N363" s="39">
        <v>8.886000000000001</v>
      </c>
      <c r="O363" s="102">
        <v>0.1</v>
      </c>
      <c r="P363" s="39">
        <v>0</v>
      </c>
      <c r="Q363" s="175"/>
      <c r="R363" s="39">
        <v>0</v>
      </c>
      <c r="S363" s="175"/>
      <c r="T363" s="39">
        <v>0</v>
      </c>
      <c r="U363" s="175"/>
      <c r="V363" s="39">
        <v>0</v>
      </c>
      <c r="W363" s="175"/>
      <c r="X363" s="39">
        <v>0</v>
      </c>
      <c r="Y363" s="175"/>
      <c r="Z363" s="39">
        <v>0</v>
      </c>
      <c r="AA363" s="175"/>
      <c r="AB363" s="39">
        <v>0</v>
      </c>
      <c r="AC363" s="175"/>
      <c r="AD363" s="39">
        <v>0</v>
      </c>
      <c r="AE363" s="175"/>
      <c r="AF363" s="39">
        <v>0</v>
      </c>
      <c r="AG363" s="175"/>
      <c r="AH363" s="39">
        <v>0</v>
      </c>
      <c r="AI363" s="175"/>
      <c r="AJ363" s="170" t="s">
        <v>555</v>
      </c>
      <c r="AK363" s="170" t="s">
        <v>556</v>
      </c>
      <c r="AL363" s="181"/>
      <c r="AM363" s="12" t="s">
        <v>564</v>
      </c>
      <c r="AN363" s="12"/>
      <c r="AO363" s="52"/>
      <c r="AP363" s="52"/>
      <c r="AQ363" s="179"/>
      <c r="AR363" s="52"/>
      <c r="AS363" s="52"/>
      <c r="AT363" s="12" t="s">
        <v>566</v>
      </c>
      <c r="AU363" s="26">
        <v>3289.090909090909</v>
      </c>
      <c r="AV363" s="21" t="s">
        <v>104</v>
      </c>
      <c r="AW363" s="21"/>
      <c r="AX363" s="10"/>
    </row>
    <row r="364" spans="1:50" s="20" customFormat="1">
      <c r="A364" s="181" t="s">
        <v>561</v>
      </c>
      <c r="B364" s="44" t="s">
        <v>530</v>
      </c>
      <c r="C364" s="47" t="s">
        <v>132</v>
      </c>
      <c r="D364" s="14">
        <v>21.788</v>
      </c>
      <c r="E364" s="14">
        <v>21.788</v>
      </c>
      <c r="F364" s="44" t="s">
        <v>71</v>
      </c>
      <c r="G364" s="46" t="s">
        <v>73</v>
      </c>
      <c r="H364" s="44" t="s">
        <v>72</v>
      </c>
      <c r="I364" s="56" t="s">
        <v>591</v>
      </c>
      <c r="J364" s="144" t="s">
        <v>685</v>
      </c>
      <c r="K364" s="56" t="s">
        <v>109</v>
      </c>
      <c r="L364" s="56" t="s">
        <v>109</v>
      </c>
      <c r="M364" s="56" t="s">
        <v>109</v>
      </c>
      <c r="N364" s="49">
        <v>43.139670197077351</v>
      </c>
      <c r="O364" s="28">
        <v>0.15</v>
      </c>
      <c r="P364" s="49">
        <v>0</v>
      </c>
      <c r="Q364" s="28"/>
      <c r="R364" s="49">
        <v>61.114532779192913</v>
      </c>
      <c r="S364" s="28">
        <v>0.15</v>
      </c>
      <c r="T364" s="49">
        <v>0</v>
      </c>
      <c r="U364" s="28"/>
      <c r="V364" s="49">
        <v>0</v>
      </c>
      <c r="W364" s="28"/>
      <c r="X364" s="49">
        <v>97.096071859498579</v>
      </c>
      <c r="Y364" s="28">
        <v>0.15</v>
      </c>
      <c r="Z364" s="49">
        <v>0</v>
      </c>
      <c r="AA364" s="28"/>
      <c r="AB364" s="49">
        <v>0</v>
      </c>
      <c r="AC364" s="28"/>
      <c r="AD364" s="49">
        <v>35.949725164231133</v>
      </c>
      <c r="AE364" s="28">
        <v>0.15</v>
      </c>
      <c r="AF364" s="49">
        <v>0</v>
      </c>
      <c r="AG364" s="28"/>
      <c r="AH364" s="49">
        <v>0</v>
      </c>
      <c r="AI364" s="28"/>
      <c r="AJ364" s="44" t="s">
        <v>79</v>
      </c>
      <c r="AK364" s="44" t="s">
        <v>80</v>
      </c>
      <c r="AL364" s="145"/>
      <c r="AM364" s="145" t="s">
        <v>593</v>
      </c>
      <c r="AN364" s="146"/>
      <c r="AO364" s="10"/>
      <c r="AP364" s="10"/>
      <c r="AQ364" s="88"/>
      <c r="AR364" s="10"/>
      <c r="AS364" s="10"/>
      <c r="AT364" s="145"/>
      <c r="AU364" s="26">
        <v>1974</v>
      </c>
      <c r="AV364" s="50" t="s">
        <v>133</v>
      </c>
      <c r="AW364" s="21"/>
      <c r="AX364" s="10"/>
    </row>
    <row r="365" spans="1:50" s="20" customFormat="1">
      <c r="A365" s="21" t="s">
        <v>154</v>
      </c>
      <c r="B365" s="11" t="s">
        <v>68</v>
      </c>
      <c r="C365" s="47" t="s">
        <v>132</v>
      </c>
      <c r="D365" s="14">
        <v>17.825600000000001</v>
      </c>
      <c r="E365" s="14">
        <v>17.825600000000001</v>
      </c>
      <c r="F365" s="11" t="s">
        <v>71</v>
      </c>
      <c r="G365" s="16" t="s">
        <v>73</v>
      </c>
      <c r="H365" s="16" t="s">
        <v>72</v>
      </c>
      <c r="I365" s="18" t="s">
        <v>108</v>
      </c>
      <c r="J365" s="18" t="s">
        <v>155</v>
      </c>
      <c r="K365" s="12" t="s">
        <v>76</v>
      </c>
      <c r="L365" s="12" t="s">
        <v>77</v>
      </c>
      <c r="M365" s="12" t="s">
        <v>110</v>
      </c>
      <c r="N365" s="49">
        <v>49.587002096436059</v>
      </c>
      <c r="O365" s="25">
        <v>0.1</v>
      </c>
      <c r="P365" s="49">
        <v>20.634591194968554</v>
      </c>
      <c r="Q365" s="25"/>
      <c r="R365" s="49">
        <v>0</v>
      </c>
      <c r="S365" s="25"/>
      <c r="T365" s="49">
        <v>37.830083857442347</v>
      </c>
      <c r="U365" s="25">
        <v>0.05</v>
      </c>
      <c r="V365" s="49">
        <v>47.987421383647799</v>
      </c>
      <c r="W365" s="26">
        <v>0.1</v>
      </c>
      <c r="X365" s="49">
        <v>20.634591194968554</v>
      </c>
      <c r="Y365" s="26"/>
      <c r="Z365" s="49">
        <v>0</v>
      </c>
      <c r="AA365" s="26"/>
      <c r="AB365" s="49">
        <v>37.830083857442347</v>
      </c>
      <c r="AC365" s="26">
        <v>0.05</v>
      </c>
      <c r="AD365" s="49">
        <v>0</v>
      </c>
      <c r="AE365" s="26"/>
      <c r="AF365" s="49">
        <v>14.39622641509434</v>
      </c>
      <c r="AG365" s="26"/>
      <c r="AH365" s="49">
        <v>0</v>
      </c>
      <c r="AI365" s="26"/>
      <c r="AJ365" s="29" t="s">
        <v>79</v>
      </c>
      <c r="AK365" s="11" t="s">
        <v>80</v>
      </c>
      <c r="AL365" s="18"/>
      <c r="AM365" s="21" t="s">
        <v>81</v>
      </c>
      <c r="AN365" s="21"/>
      <c r="AO365" s="21" t="s">
        <v>112</v>
      </c>
      <c r="AP365" s="21"/>
      <c r="AQ365" s="30">
        <v>0.3</v>
      </c>
      <c r="AR365" s="31"/>
      <c r="AS365" s="23" t="s">
        <v>112</v>
      </c>
      <c r="AT365" s="21" t="s">
        <v>156</v>
      </c>
      <c r="AU365" s="26">
        <v>987</v>
      </c>
      <c r="AV365" s="50" t="s">
        <v>133</v>
      </c>
      <c r="AW365" s="21"/>
      <c r="AX365" s="10"/>
    </row>
    <row r="366" spans="1:50" s="20" customFormat="1">
      <c r="A366" s="10" t="s">
        <v>114</v>
      </c>
      <c r="B366" s="44" t="s">
        <v>530</v>
      </c>
      <c r="C366" s="12" t="s">
        <v>69</v>
      </c>
      <c r="D366" s="14">
        <v>867.46400000000006</v>
      </c>
      <c r="E366" s="14">
        <v>1076.4000000000001</v>
      </c>
      <c r="F366" s="44" t="s">
        <v>298</v>
      </c>
      <c r="G366" s="44" t="s">
        <v>221</v>
      </c>
      <c r="H366" s="44"/>
      <c r="I366" s="56" t="s">
        <v>769</v>
      </c>
      <c r="J366" s="144" t="s">
        <v>836</v>
      </c>
      <c r="K366" s="32" t="s">
        <v>298</v>
      </c>
      <c r="L366" s="32" t="s">
        <v>298</v>
      </c>
      <c r="M366" s="32" t="s">
        <v>298</v>
      </c>
      <c r="N366" s="27">
        <v>155</v>
      </c>
      <c r="O366" s="28"/>
      <c r="P366" s="27"/>
      <c r="Q366" s="28"/>
      <c r="R366" s="27">
        <v>155</v>
      </c>
      <c r="S366" s="28"/>
      <c r="T366" s="27"/>
      <c r="U366" s="28"/>
      <c r="V366" s="141"/>
      <c r="W366" s="28"/>
      <c r="X366" s="141"/>
      <c r="Y366" s="28"/>
      <c r="Z366" s="141"/>
      <c r="AA366" s="28"/>
      <c r="AB366" s="141"/>
      <c r="AC366" s="28"/>
      <c r="AD366" s="141"/>
      <c r="AE366" s="28"/>
      <c r="AF366" s="141"/>
      <c r="AG366" s="28"/>
      <c r="AH366" s="141"/>
      <c r="AI366" s="28"/>
      <c r="AJ366" s="44" t="s">
        <v>79</v>
      </c>
      <c r="AK366" s="44" t="s">
        <v>207</v>
      </c>
      <c r="AL366" s="145"/>
      <c r="AM366" s="145"/>
      <c r="AN366" s="145"/>
      <c r="AO366" s="10"/>
      <c r="AP366" s="10"/>
      <c r="AQ366" s="88"/>
      <c r="AR366" s="10"/>
      <c r="AS366" s="10"/>
      <c r="AT366" s="145"/>
      <c r="AU366" s="196"/>
      <c r="AV366" s="10"/>
      <c r="AW366" s="50"/>
      <c r="AX366" s="10"/>
    </row>
    <row r="367" spans="1:50" s="20" customFormat="1">
      <c r="A367" s="10" t="s">
        <v>114</v>
      </c>
      <c r="B367" s="11" t="s">
        <v>68</v>
      </c>
      <c r="C367" s="12" t="s">
        <v>69</v>
      </c>
      <c r="D367" s="14">
        <v>867.46400000000006</v>
      </c>
      <c r="E367" s="14">
        <v>1076.4000000000001</v>
      </c>
      <c r="F367" s="11" t="s">
        <v>71</v>
      </c>
      <c r="G367" s="16" t="s">
        <v>73</v>
      </c>
      <c r="H367" s="16" t="s">
        <v>72</v>
      </c>
      <c r="I367" s="18" t="s">
        <v>108</v>
      </c>
      <c r="J367" s="18" t="s">
        <v>109</v>
      </c>
      <c r="K367" s="12" t="s">
        <v>76</v>
      </c>
      <c r="L367" s="12" t="s">
        <v>77</v>
      </c>
      <c r="M367" s="12" t="s">
        <v>110</v>
      </c>
      <c r="N367" s="23">
        <v>88.29</v>
      </c>
      <c r="O367" s="25">
        <v>1.1000000000000001</v>
      </c>
      <c r="P367" s="23">
        <v>0</v>
      </c>
      <c r="Q367" s="25"/>
      <c r="R367" s="23">
        <v>88.29</v>
      </c>
      <c r="S367" s="25">
        <v>1.1000000000000001</v>
      </c>
      <c r="T367" s="23">
        <v>0</v>
      </c>
      <c r="U367" s="25"/>
      <c r="V367" s="23">
        <v>0</v>
      </c>
      <c r="W367" s="26"/>
      <c r="X367" s="23">
        <v>0</v>
      </c>
      <c r="Y367" s="26"/>
      <c r="Z367" s="23">
        <v>0</v>
      </c>
      <c r="AA367" s="26"/>
      <c r="AB367" s="23">
        <v>0</v>
      </c>
      <c r="AC367" s="26"/>
      <c r="AD367" s="23">
        <v>0</v>
      </c>
      <c r="AE367" s="26"/>
      <c r="AF367" s="23">
        <v>0</v>
      </c>
      <c r="AG367" s="26"/>
      <c r="AH367" s="23">
        <v>0</v>
      </c>
      <c r="AI367" s="26"/>
      <c r="AJ367" s="29" t="s">
        <v>79</v>
      </c>
      <c r="AK367" s="11" t="s">
        <v>80</v>
      </c>
      <c r="AL367" s="18"/>
      <c r="AM367" s="21" t="s">
        <v>90</v>
      </c>
      <c r="AN367" s="21"/>
      <c r="AO367" s="21" t="s">
        <v>112</v>
      </c>
      <c r="AP367" s="21"/>
      <c r="AQ367" s="30">
        <v>2.2000000000000002</v>
      </c>
      <c r="AR367" s="31"/>
      <c r="AS367" s="23" t="s">
        <v>112</v>
      </c>
      <c r="AT367" s="21"/>
      <c r="AU367" s="26">
        <v>7238.0000000000009</v>
      </c>
      <c r="AV367" s="21"/>
      <c r="AX367" s="20" t="s">
        <v>115</v>
      </c>
    </row>
    <row r="368" spans="1:50" s="20" customFormat="1">
      <c r="A368" s="43" t="s">
        <v>410</v>
      </c>
      <c r="B368" s="44" t="s">
        <v>530</v>
      </c>
      <c r="C368" s="47" t="s">
        <v>132</v>
      </c>
      <c r="D368" s="14">
        <v>81.744</v>
      </c>
      <c r="E368" s="14">
        <v>81.744</v>
      </c>
      <c r="F368" s="44" t="s">
        <v>298</v>
      </c>
      <c r="G368" s="44" t="s">
        <v>221</v>
      </c>
      <c r="H368" s="44"/>
      <c r="I368" s="56" t="s">
        <v>769</v>
      </c>
      <c r="J368" s="144" t="s">
        <v>837</v>
      </c>
      <c r="K368" s="32" t="s">
        <v>298</v>
      </c>
      <c r="L368" s="32" t="s">
        <v>298</v>
      </c>
      <c r="M368" s="32" t="s">
        <v>298</v>
      </c>
      <c r="N368" s="27">
        <v>80.8</v>
      </c>
      <c r="O368" s="28"/>
      <c r="P368" s="27"/>
      <c r="Q368" s="28"/>
      <c r="R368" s="27">
        <v>80.8</v>
      </c>
      <c r="S368" s="28"/>
      <c r="T368" s="84"/>
      <c r="U368" s="28"/>
      <c r="V368" s="221"/>
      <c r="W368" s="28"/>
      <c r="X368" s="221"/>
      <c r="Y368" s="28"/>
      <c r="Z368" s="221"/>
      <c r="AA368" s="28"/>
      <c r="AB368" s="221"/>
      <c r="AC368" s="28"/>
      <c r="AD368" s="221"/>
      <c r="AE368" s="28"/>
      <c r="AF368" s="221"/>
      <c r="AG368" s="28"/>
      <c r="AH368" s="221"/>
      <c r="AI368" s="28"/>
      <c r="AJ368" s="44" t="s">
        <v>79</v>
      </c>
      <c r="AK368" s="44" t="s">
        <v>207</v>
      </c>
      <c r="AL368" s="145"/>
      <c r="AM368" s="145"/>
      <c r="AN368" s="145"/>
      <c r="AQ368" s="88"/>
      <c r="AT368" s="145"/>
      <c r="AU368" s="196"/>
      <c r="AW368" s="21"/>
      <c r="AX368" s="10"/>
    </row>
    <row r="369" spans="1:50" s="20" customFormat="1">
      <c r="A369" s="43" t="s">
        <v>410</v>
      </c>
      <c r="B369" s="55" t="s">
        <v>322</v>
      </c>
      <c r="C369" s="47" t="s">
        <v>132</v>
      </c>
      <c r="D369" s="14">
        <v>81.744</v>
      </c>
      <c r="E369" s="14">
        <v>81.744</v>
      </c>
      <c r="F369" s="44" t="s">
        <v>203</v>
      </c>
      <c r="G369" s="46" t="s">
        <v>73</v>
      </c>
      <c r="H369" s="44" t="s">
        <v>72</v>
      </c>
      <c r="I369" s="56" t="s">
        <v>109</v>
      </c>
      <c r="J369" s="56"/>
      <c r="K369" s="56" t="s">
        <v>109</v>
      </c>
      <c r="L369" s="56" t="s">
        <v>109</v>
      </c>
      <c r="M369" s="56" t="s">
        <v>109</v>
      </c>
      <c r="N369" s="49">
        <v>51.502355310141006</v>
      </c>
      <c r="O369" s="28">
        <v>0.23603579999999999</v>
      </c>
      <c r="P369" s="49">
        <v>0</v>
      </c>
      <c r="Q369" s="28">
        <v>0</v>
      </c>
      <c r="R369" s="49">
        <v>51.502355310141006</v>
      </c>
      <c r="S369" s="28">
        <v>0.23603579999999999</v>
      </c>
      <c r="T369" s="49">
        <v>0</v>
      </c>
      <c r="U369" s="28">
        <v>0</v>
      </c>
      <c r="V369" s="49">
        <v>0</v>
      </c>
      <c r="W369" s="28">
        <v>0</v>
      </c>
      <c r="X369" s="49">
        <v>51.502355310141006</v>
      </c>
      <c r="Y369" s="28">
        <v>0.23603579999999999</v>
      </c>
      <c r="Z369" s="49">
        <v>0</v>
      </c>
      <c r="AA369" s="28">
        <v>0</v>
      </c>
      <c r="AB369" s="49">
        <v>0</v>
      </c>
      <c r="AC369" s="28">
        <v>0</v>
      </c>
      <c r="AD369" s="49">
        <v>17.167451770047002</v>
      </c>
      <c r="AE369" s="28">
        <v>7.8678600000000001E-2</v>
      </c>
      <c r="AF369" s="49">
        <v>0</v>
      </c>
      <c r="AG369" s="28">
        <v>0</v>
      </c>
      <c r="AH369" s="49">
        <v>0</v>
      </c>
      <c r="AI369" s="28">
        <v>0</v>
      </c>
      <c r="AJ369" s="44" t="s">
        <v>79</v>
      </c>
      <c r="AK369" s="44" t="s">
        <v>80</v>
      </c>
      <c r="AL369" s="43" t="s">
        <v>112</v>
      </c>
      <c r="AM369" s="43" t="s">
        <v>330</v>
      </c>
      <c r="AN369" s="82">
        <v>4.4959199999999999</v>
      </c>
      <c r="AO369" s="21"/>
      <c r="AQ369" s="88"/>
      <c r="AT369" s="20" t="s">
        <v>338</v>
      </c>
      <c r="AU369" s="26">
        <v>2588.52594</v>
      </c>
      <c r="AV369" s="50" t="s">
        <v>133</v>
      </c>
      <c r="AW369" s="21"/>
      <c r="AX369" s="10"/>
    </row>
    <row r="370" spans="1:50" s="20" customFormat="1">
      <c r="A370" s="43" t="s">
        <v>410</v>
      </c>
      <c r="B370" s="44" t="s">
        <v>530</v>
      </c>
      <c r="C370" s="47" t="s">
        <v>132</v>
      </c>
      <c r="D370" s="14">
        <v>81.744</v>
      </c>
      <c r="E370" s="14">
        <v>81.744</v>
      </c>
      <c r="F370" s="44" t="s">
        <v>71</v>
      </c>
      <c r="G370" s="46" t="s">
        <v>73</v>
      </c>
      <c r="H370" s="44" t="s">
        <v>72</v>
      </c>
      <c r="I370" s="56" t="s">
        <v>591</v>
      </c>
      <c r="J370" s="144" t="s">
        <v>686</v>
      </c>
      <c r="K370" s="56" t="s">
        <v>109</v>
      </c>
      <c r="L370" s="56" t="s">
        <v>109</v>
      </c>
      <c r="M370" s="56" t="s">
        <v>109</v>
      </c>
      <c r="N370" s="49">
        <v>44.493874999648831</v>
      </c>
      <c r="O370" s="28">
        <v>0.19700000000000001</v>
      </c>
      <c r="P370" s="49">
        <v>0</v>
      </c>
      <c r="Q370" s="28"/>
      <c r="R370" s="49">
        <v>44.493874999648831</v>
      </c>
      <c r="S370" s="28">
        <v>0.19700000000000001</v>
      </c>
      <c r="T370" s="49">
        <v>0</v>
      </c>
      <c r="U370" s="28"/>
      <c r="V370" s="49">
        <v>0</v>
      </c>
      <c r="W370" s="28"/>
      <c r="X370" s="49">
        <v>35.594900000280944</v>
      </c>
      <c r="Y370" s="28">
        <v>0.157</v>
      </c>
      <c r="Z370" s="49">
        <v>0</v>
      </c>
      <c r="AA370" s="28"/>
      <c r="AB370" s="49">
        <v>35.594900000280944</v>
      </c>
      <c r="AC370" s="28">
        <v>0.157</v>
      </c>
      <c r="AD370" s="49">
        <v>0</v>
      </c>
      <c r="AE370" s="28"/>
      <c r="AF370" s="49">
        <v>17.797949998735781</v>
      </c>
      <c r="AG370" s="28">
        <v>7.9000000000000001E-2</v>
      </c>
      <c r="AH370" s="49">
        <v>0</v>
      </c>
      <c r="AI370" s="28"/>
      <c r="AJ370" s="44" t="s">
        <v>79</v>
      </c>
      <c r="AK370" s="44" t="s">
        <v>80</v>
      </c>
      <c r="AL370" s="145"/>
      <c r="AM370" s="145" t="s">
        <v>593</v>
      </c>
      <c r="AN370" s="146" t="s">
        <v>617</v>
      </c>
      <c r="AO370" s="10"/>
      <c r="AP370" s="10"/>
      <c r="AQ370" s="88"/>
      <c r="AR370" s="10"/>
      <c r="AS370" s="10"/>
      <c r="AT370" s="145"/>
      <c r="AU370" s="26">
        <v>2589.23</v>
      </c>
      <c r="AV370" s="50" t="s">
        <v>133</v>
      </c>
      <c r="AW370" s="21"/>
      <c r="AX370" s="10"/>
    </row>
    <row r="371" spans="1:50" s="20" customFormat="1">
      <c r="A371" s="10" t="s">
        <v>157</v>
      </c>
      <c r="B371" s="44" t="s">
        <v>530</v>
      </c>
      <c r="C371" s="47" t="s">
        <v>132</v>
      </c>
      <c r="D371" s="14">
        <v>78.074880000000007</v>
      </c>
      <c r="E371" s="14">
        <v>78.074880000000007</v>
      </c>
      <c r="F371" s="44" t="s">
        <v>298</v>
      </c>
      <c r="G371" s="44" t="s">
        <v>221</v>
      </c>
      <c r="H371" s="44"/>
      <c r="I371" s="56" t="s">
        <v>769</v>
      </c>
      <c r="J371" s="144" t="s">
        <v>838</v>
      </c>
      <c r="K371" s="32" t="s">
        <v>298</v>
      </c>
      <c r="L371" s="32" t="s">
        <v>298</v>
      </c>
      <c r="M371" s="32" t="s">
        <v>298</v>
      </c>
      <c r="N371" s="27">
        <v>74.36</v>
      </c>
      <c r="O371" s="28"/>
      <c r="P371" s="27"/>
      <c r="Q371" s="28"/>
      <c r="R371" s="27">
        <v>74.36</v>
      </c>
      <c r="S371" s="28"/>
      <c r="T371" s="84"/>
      <c r="U371" s="28"/>
      <c r="V371" s="141"/>
      <c r="W371" s="28"/>
      <c r="X371" s="141"/>
      <c r="Y371" s="28"/>
      <c r="Z371" s="141"/>
      <c r="AA371" s="28"/>
      <c r="AB371" s="141"/>
      <c r="AC371" s="28"/>
      <c r="AD371" s="141"/>
      <c r="AE371" s="28"/>
      <c r="AF371" s="141"/>
      <c r="AG371" s="28"/>
      <c r="AH371" s="141"/>
      <c r="AI371" s="28"/>
      <c r="AJ371" s="44" t="s">
        <v>79</v>
      </c>
      <c r="AK371" s="44" t="s">
        <v>207</v>
      </c>
      <c r="AL371" s="145"/>
      <c r="AM371" s="145"/>
      <c r="AN371" s="145"/>
      <c r="AO371" s="10"/>
      <c r="AP371" s="10"/>
      <c r="AQ371" s="88"/>
      <c r="AR371" s="10"/>
      <c r="AS371" s="10"/>
      <c r="AT371" s="145"/>
      <c r="AU371" s="196"/>
      <c r="AV371" s="10"/>
      <c r="AW371" s="21"/>
      <c r="AX371" s="10"/>
    </row>
    <row r="372" spans="1:50" s="20" customFormat="1">
      <c r="A372" s="10" t="s">
        <v>157</v>
      </c>
      <c r="B372" s="44" t="s">
        <v>530</v>
      </c>
      <c r="C372" s="47" t="s">
        <v>132</v>
      </c>
      <c r="D372" s="14">
        <v>78.074880000000007</v>
      </c>
      <c r="E372" s="14">
        <v>78.074880000000007</v>
      </c>
      <c r="F372" s="44" t="s">
        <v>71</v>
      </c>
      <c r="G372" s="46" t="s">
        <v>73</v>
      </c>
      <c r="H372" s="44" t="s">
        <v>72</v>
      </c>
      <c r="I372" s="56" t="s">
        <v>591</v>
      </c>
      <c r="J372" s="144" t="s">
        <v>687</v>
      </c>
      <c r="K372" s="56" t="s">
        <v>109</v>
      </c>
      <c r="L372" s="56" t="s">
        <v>109</v>
      </c>
      <c r="M372" s="56" t="s">
        <v>109</v>
      </c>
      <c r="N372" s="49">
        <v>106.10328638497654</v>
      </c>
      <c r="O372" s="28">
        <v>0.73</v>
      </c>
      <c r="P372" s="49">
        <v>0</v>
      </c>
      <c r="Q372" s="28"/>
      <c r="R372" s="49">
        <v>0</v>
      </c>
      <c r="S372" s="28"/>
      <c r="T372" s="49">
        <v>0</v>
      </c>
      <c r="U372" s="28"/>
      <c r="V372" s="49">
        <v>26.525821596244135</v>
      </c>
      <c r="W372" s="28">
        <v>0.7</v>
      </c>
      <c r="X372" s="49">
        <v>0</v>
      </c>
      <c r="Y372" s="28"/>
      <c r="Z372" s="49">
        <v>0</v>
      </c>
      <c r="AA372" s="28"/>
      <c r="AB372" s="49">
        <v>0</v>
      </c>
      <c r="AC372" s="28"/>
      <c r="AD372" s="49">
        <v>0</v>
      </c>
      <c r="AE372" s="28"/>
      <c r="AF372" s="49">
        <v>15.915492957746482</v>
      </c>
      <c r="AG372" s="28">
        <v>0.7</v>
      </c>
      <c r="AH372" s="49">
        <v>0</v>
      </c>
      <c r="AI372" s="28"/>
      <c r="AJ372" s="44" t="s">
        <v>79</v>
      </c>
      <c r="AK372" s="44" t="s">
        <v>80</v>
      </c>
      <c r="AL372" s="145"/>
      <c r="AM372" s="145" t="s">
        <v>593</v>
      </c>
      <c r="AN372" s="146" t="s">
        <v>617</v>
      </c>
      <c r="AO372" s="10"/>
      <c r="AP372" s="10"/>
      <c r="AQ372" s="88"/>
      <c r="AR372" s="10"/>
      <c r="AS372" s="10"/>
      <c r="AT372" s="145" t="s">
        <v>596</v>
      </c>
      <c r="AU372" s="26">
        <v>7007.7</v>
      </c>
      <c r="AV372" s="50" t="s">
        <v>136</v>
      </c>
      <c r="AW372" s="21"/>
      <c r="AX372" s="10"/>
    </row>
    <row r="373" spans="1:50" s="20" customFormat="1">
      <c r="A373" s="10" t="s">
        <v>157</v>
      </c>
      <c r="B373" s="11" t="s">
        <v>68</v>
      </c>
      <c r="C373" s="47" t="s">
        <v>132</v>
      </c>
      <c r="D373" s="14">
        <v>78.074880000000007</v>
      </c>
      <c r="E373" s="14">
        <v>78.074880000000007</v>
      </c>
      <c r="F373" s="11" t="s">
        <v>71</v>
      </c>
      <c r="G373" s="16" t="s">
        <v>73</v>
      </c>
      <c r="H373" s="16" t="s">
        <v>72</v>
      </c>
      <c r="I373" s="18" t="s">
        <v>108</v>
      </c>
      <c r="J373" s="18" t="s">
        <v>109</v>
      </c>
      <c r="K373" s="12" t="s">
        <v>76</v>
      </c>
      <c r="L373" s="12" t="s">
        <v>77</v>
      </c>
      <c r="M373" s="12" t="s">
        <v>110</v>
      </c>
      <c r="N373" s="49">
        <v>80.956807511737082</v>
      </c>
      <c r="O373" s="25">
        <v>0.3</v>
      </c>
      <c r="P373" s="49">
        <v>0</v>
      </c>
      <c r="Q373" s="25"/>
      <c r="R373" s="49">
        <v>0</v>
      </c>
      <c r="S373" s="25"/>
      <c r="T373" s="49">
        <v>0</v>
      </c>
      <c r="U373" s="25"/>
      <c r="V373" s="49">
        <v>64.765446009389663</v>
      </c>
      <c r="W373" s="26"/>
      <c r="X373" s="49">
        <v>0</v>
      </c>
      <c r="Y373" s="26"/>
      <c r="Z373" s="49">
        <v>0</v>
      </c>
      <c r="AA373" s="26"/>
      <c r="AB373" s="49">
        <v>0</v>
      </c>
      <c r="AC373" s="26"/>
      <c r="AD373" s="49">
        <v>0</v>
      </c>
      <c r="AE373" s="26"/>
      <c r="AF373" s="49">
        <v>16.191361502347416</v>
      </c>
      <c r="AG373" s="26"/>
      <c r="AH373" s="49">
        <v>0</v>
      </c>
      <c r="AI373" s="26"/>
      <c r="AJ373" s="29" t="s">
        <v>79</v>
      </c>
      <c r="AK373" s="11" t="s">
        <v>80</v>
      </c>
      <c r="AL373" s="18"/>
      <c r="AM373" s="11"/>
      <c r="AN373" s="11"/>
      <c r="AO373" s="21" t="s">
        <v>112</v>
      </c>
      <c r="AP373" s="21"/>
      <c r="AQ373" s="30">
        <v>0.3</v>
      </c>
      <c r="AR373" s="31"/>
      <c r="AS373" s="23" t="s">
        <v>112</v>
      </c>
      <c r="AT373" s="21" t="s">
        <v>158</v>
      </c>
      <c r="AU373" s="26">
        <v>987</v>
      </c>
      <c r="AV373" s="50" t="s">
        <v>136</v>
      </c>
      <c r="AW373" s="21"/>
      <c r="AX373" s="10"/>
    </row>
    <row r="374" spans="1:50" s="10" customFormat="1">
      <c r="A374" s="32" t="s">
        <v>475</v>
      </c>
      <c r="B374" s="44" t="s">
        <v>530</v>
      </c>
      <c r="C374" s="47" t="s">
        <v>132</v>
      </c>
      <c r="D374" s="14">
        <v>108.13920000000002</v>
      </c>
      <c r="E374" s="14">
        <v>111.05120000000001</v>
      </c>
      <c r="F374" s="44" t="s">
        <v>298</v>
      </c>
      <c r="G374" s="44" t="s">
        <v>221</v>
      </c>
      <c r="H374" s="44"/>
      <c r="I374" s="56" t="s">
        <v>769</v>
      </c>
      <c r="J374" s="144" t="s">
        <v>839</v>
      </c>
      <c r="K374" s="32" t="s">
        <v>298</v>
      </c>
      <c r="L374" s="32" t="s">
        <v>298</v>
      </c>
      <c r="M374" s="32" t="s">
        <v>298</v>
      </c>
      <c r="N374" s="27">
        <v>60</v>
      </c>
      <c r="O374" s="28"/>
      <c r="P374" s="27"/>
      <c r="Q374" s="28"/>
      <c r="R374" s="27">
        <v>60</v>
      </c>
      <c r="S374" s="28"/>
      <c r="T374" s="27"/>
      <c r="U374" s="28"/>
      <c r="V374" s="221"/>
      <c r="W374" s="28"/>
      <c r="X374" s="221"/>
      <c r="Y374" s="28"/>
      <c r="Z374" s="221"/>
      <c r="AA374" s="28"/>
      <c r="AB374" s="221"/>
      <c r="AC374" s="28"/>
      <c r="AD374" s="221"/>
      <c r="AE374" s="28"/>
      <c r="AF374" s="221"/>
      <c r="AG374" s="28"/>
      <c r="AH374" s="221"/>
      <c r="AI374" s="28"/>
      <c r="AJ374" s="44" t="s">
        <v>79</v>
      </c>
      <c r="AK374" s="44" t="s">
        <v>207</v>
      </c>
      <c r="AL374" s="145"/>
      <c r="AM374" s="145"/>
      <c r="AN374" s="145"/>
      <c r="AO374" s="20"/>
      <c r="AP374" s="20"/>
      <c r="AQ374" s="88"/>
      <c r="AR374" s="20"/>
      <c r="AS374" s="20"/>
      <c r="AT374" s="145"/>
      <c r="AU374" s="196"/>
      <c r="AV374" s="20"/>
      <c r="AW374" s="21"/>
    </row>
    <row r="375" spans="1:50" s="20" customFormat="1">
      <c r="A375" s="32" t="s">
        <v>475</v>
      </c>
      <c r="B375" s="16" t="s">
        <v>464</v>
      </c>
      <c r="C375" s="47" t="s">
        <v>132</v>
      </c>
      <c r="D375" s="14">
        <v>108.13920000000002</v>
      </c>
      <c r="E375" s="14">
        <v>111.05120000000001</v>
      </c>
      <c r="F375" s="16" t="s">
        <v>203</v>
      </c>
      <c r="G375" s="16" t="s">
        <v>73</v>
      </c>
      <c r="H375" s="16" t="s">
        <v>72</v>
      </c>
      <c r="I375" s="32" t="s">
        <v>111</v>
      </c>
      <c r="J375" s="32"/>
      <c r="K375" s="32" t="s">
        <v>76</v>
      </c>
      <c r="L375" s="12" t="s">
        <v>77</v>
      </c>
      <c r="M375" s="18" t="s">
        <v>110</v>
      </c>
      <c r="N375" s="49">
        <v>378.64439140811453</v>
      </c>
      <c r="O375" s="25">
        <v>4.2182890855457229</v>
      </c>
      <c r="P375" s="49">
        <v>0</v>
      </c>
      <c r="Q375" s="102"/>
      <c r="R375" s="49">
        <v>537.38377088305492</v>
      </c>
      <c r="S375" s="25">
        <v>5.9867256637168147</v>
      </c>
      <c r="T375" s="49">
        <v>0</v>
      </c>
      <c r="U375" s="102"/>
      <c r="V375" s="49">
        <v>0</v>
      </c>
      <c r="W375" s="102"/>
      <c r="X375" s="49">
        <v>0</v>
      </c>
      <c r="Y375" s="102"/>
      <c r="Z375" s="49">
        <v>0</v>
      </c>
      <c r="AA375" s="102"/>
      <c r="AB375" s="49">
        <v>0</v>
      </c>
      <c r="AC375" s="102"/>
      <c r="AD375" s="49">
        <v>100.97183770883053</v>
      </c>
      <c r="AE375" s="25">
        <v>1.1248770894788596</v>
      </c>
      <c r="AF375" s="49">
        <v>0</v>
      </c>
      <c r="AG375" s="102"/>
      <c r="AH375" s="49">
        <v>0</v>
      </c>
      <c r="AI375" s="102"/>
      <c r="AJ375" s="11" t="s">
        <v>79</v>
      </c>
      <c r="AK375" s="11" t="s">
        <v>80</v>
      </c>
      <c r="AO375" s="10"/>
      <c r="AP375" s="12"/>
      <c r="AQ375" s="88"/>
      <c r="AR375" s="115"/>
      <c r="AS375" s="12"/>
      <c r="AU375" s="26">
        <v>37275.344149459197</v>
      </c>
      <c r="AV375" s="50" t="s">
        <v>401</v>
      </c>
      <c r="AW375" s="21"/>
      <c r="AX375" s="10"/>
    </row>
    <row r="376" spans="1:50" s="20" customFormat="1">
      <c r="A376" s="43" t="s">
        <v>688</v>
      </c>
      <c r="B376" s="44" t="s">
        <v>530</v>
      </c>
      <c r="C376" s="47" t="s">
        <v>132</v>
      </c>
      <c r="D376" s="14">
        <v>0.10400000000000001</v>
      </c>
      <c r="E376" s="14">
        <v>0.10400000000000001</v>
      </c>
      <c r="F376" s="44" t="s">
        <v>298</v>
      </c>
      <c r="G376" s="44" t="s">
        <v>221</v>
      </c>
      <c r="H376" s="44"/>
      <c r="I376" s="56" t="s">
        <v>769</v>
      </c>
      <c r="J376" s="144" t="s">
        <v>840</v>
      </c>
      <c r="K376" s="32" t="s">
        <v>298</v>
      </c>
      <c r="L376" s="32" t="s">
        <v>298</v>
      </c>
      <c r="M376" s="32" t="s">
        <v>298</v>
      </c>
      <c r="N376" s="27">
        <v>60</v>
      </c>
      <c r="O376" s="28"/>
      <c r="P376" s="27"/>
      <c r="Q376" s="28"/>
      <c r="R376" s="27">
        <v>60</v>
      </c>
      <c r="S376" s="28"/>
      <c r="T376" s="27"/>
      <c r="U376" s="28"/>
      <c r="V376" s="141"/>
      <c r="W376" s="28"/>
      <c r="X376" s="141"/>
      <c r="Y376" s="28"/>
      <c r="Z376" s="141"/>
      <c r="AA376" s="28"/>
      <c r="AB376" s="141"/>
      <c r="AC376" s="28"/>
      <c r="AD376" s="141"/>
      <c r="AE376" s="28"/>
      <c r="AF376" s="141"/>
      <c r="AG376" s="28"/>
      <c r="AH376" s="141"/>
      <c r="AI376" s="28"/>
      <c r="AJ376" s="44" t="s">
        <v>79</v>
      </c>
      <c r="AK376" s="44" t="s">
        <v>207</v>
      </c>
      <c r="AL376" s="145"/>
      <c r="AM376" s="145"/>
      <c r="AN376" s="145"/>
      <c r="AO376" s="10"/>
      <c r="AP376" s="10"/>
      <c r="AQ376" s="88"/>
      <c r="AR376" s="10"/>
      <c r="AS376" s="10"/>
      <c r="AT376" s="145"/>
      <c r="AU376" s="196"/>
      <c r="AV376" s="10"/>
      <c r="AW376" s="52"/>
      <c r="AX376" s="10"/>
    </row>
    <row r="377" spans="1:50" s="10" customFormat="1">
      <c r="A377" s="43" t="s">
        <v>688</v>
      </c>
      <c r="B377" s="44" t="s">
        <v>530</v>
      </c>
      <c r="C377" s="47" t="s">
        <v>132</v>
      </c>
      <c r="D377" s="14">
        <v>0.10400000000000001</v>
      </c>
      <c r="E377" s="14">
        <v>0.10400000000000001</v>
      </c>
      <c r="F377" s="44" t="s">
        <v>71</v>
      </c>
      <c r="G377" s="46" t="s">
        <v>73</v>
      </c>
      <c r="H377" s="44" t="s">
        <v>72</v>
      </c>
      <c r="I377" s="56" t="s">
        <v>109</v>
      </c>
      <c r="J377" s="144"/>
      <c r="K377" s="56" t="s">
        <v>109</v>
      </c>
      <c r="L377" s="56" t="s">
        <v>109</v>
      </c>
      <c r="M377" s="56" t="s">
        <v>109</v>
      </c>
      <c r="N377" s="49">
        <v>115.47401515151515</v>
      </c>
      <c r="O377" s="28"/>
      <c r="P377" s="49">
        <v>0</v>
      </c>
      <c r="Q377" s="28"/>
      <c r="R377" s="49">
        <v>0</v>
      </c>
      <c r="S377" s="28"/>
      <c r="T377" s="49">
        <v>0</v>
      </c>
      <c r="U377" s="28"/>
      <c r="V377" s="49">
        <v>51.822484848484848</v>
      </c>
      <c r="W377" s="28"/>
      <c r="X377" s="49">
        <v>0</v>
      </c>
      <c r="Y377" s="28"/>
      <c r="Z377" s="49">
        <v>0</v>
      </c>
      <c r="AA377" s="28"/>
      <c r="AB377" s="49">
        <v>0</v>
      </c>
      <c r="AC377" s="28"/>
      <c r="AD377" s="49">
        <v>18.5885</v>
      </c>
      <c r="AE377" s="28"/>
      <c r="AF377" s="49">
        <v>0</v>
      </c>
      <c r="AG377" s="28"/>
      <c r="AH377" s="49">
        <v>0</v>
      </c>
      <c r="AI377" s="28"/>
      <c r="AJ377" s="44"/>
      <c r="AK377" s="44"/>
      <c r="AL377" s="145"/>
      <c r="AM377" s="145" t="s">
        <v>593</v>
      </c>
      <c r="AN377" s="145"/>
      <c r="AQ377" s="88"/>
      <c r="AT377" s="145"/>
      <c r="AU377" s="26">
        <v>0</v>
      </c>
      <c r="AV377" s="50" t="s">
        <v>136</v>
      </c>
      <c r="AW377" s="21"/>
      <c r="AX377" s="20"/>
    </row>
    <row r="378" spans="1:50" s="20" customFormat="1">
      <c r="A378" s="10" t="s">
        <v>411</v>
      </c>
      <c r="B378" s="44" t="s">
        <v>530</v>
      </c>
      <c r="C378" s="47" t="s">
        <v>132</v>
      </c>
      <c r="D378" s="14">
        <v>20.8</v>
      </c>
      <c r="E378" s="14">
        <v>20.8</v>
      </c>
      <c r="F378" s="44" t="s">
        <v>298</v>
      </c>
      <c r="G378" s="44" t="s">
        <v>221</v>
      </c>
      <c r="H378" s="44"/>
      <c r="I378" s="56" t="s">
        <v>769</v>
      </c>
      <c r="J378" s="144" t="s">
        <v>841</v>
      </c>
      <c r="K378" s="32" t="s">
        <v>298</v>
      </c>
      <c r="L378" s="32" t="s">
        <v>298</v>
      </c>
      <c r="M378" s="32" t="s">
        <v>298</v>
      </c>
      <c r="N378" s="27"/>
      <c r="O378" s="28"/>
      <c r="P378" s="27">
        <v>60</v>
      </c>
      <c r="Q378" s="28"/>
      <c r="R378" s="27"/>
      <c r="S378" s="28"/>
      <c r="T378" s="27">
        <v>60</v>
      </c>
      <c r="U378" s="28"/>
      <c r="V378" s="221"/>
      <c r="W378" s="28"/>
      <c r="X378" s="221"/>
      <c r="Y378" s="28"/>
      <c r="Z378" s="221"/>
      <c r="AA378" s="28"/>
      <c r="AB378" s="221"/>
      <c r="AC378" s="28"/>
      <c r="AD378" s="221"/>
      <c r="AE378" s="28"/>
      <c r="AF378" s="221"/>
      <c r="AG378" s="28"/>
      <c r="AH378" s="221"/>
      <c r="AI378" s="28"/>
      <c r="AJ378" s="44" t="s">
        <v>79</v>
      </c>
      <c r="AK378" s="44" t="s">
        <v>207</v>
      </c>
      <c r="AL378" s="145"/>
      <c r="AM378" s="145"/>
      <c r="AN378" s="145"/>
      <c r="AQ378" s="88"/>
      <c r="AT378" s="145"/>
      <c r="AU378" s="196"/>
      <c r="AW378" s="21"/>
    </row>
    <row r="379" spans="1:50" s="52" customFormat="1">
      <c r="A379" s="10" t="s">
        <v>411</v>
      </c>
      <c r="B379" s="55" t="s">
        <v>322</v>
      </c>
      <c r="C379" s="47" t="s">
        <v>132</v>
      </c>
      <c r="D379" s="14">
        <v>20.8</v>
      </c>
      <c r="E379" s="14">
        <v>20.8</v>
      </c>
      <c r="F379" s="44" t="s">
        <v>203</v>
      </c>
      <c r="G379" s="46" t="s">
        <v>73</v>
      </c>
      <c r="H379" s="44" t="s">
        <v>72</v>
      </c>
      <c r="I379" s="56" t="s">
        <v>398</v>
      </c>
      <c r="J379" s="56"/>
      <c r="K379" s="19" t="s">
        <v>76</v>
      </c>
      <c r="L379" s="19" t="s">
        <v>77</v>
      </c>
      <c r="M379" s="18" t="s">
        <v>110</v>
      </c>
      <c r="N379" s="49">
        <v>68.248157384061557</v>
      </c>
      <c r="O379" s="28">
        <v>0.13267799999999999</v>
      </c>
      <c r="P379" s="49">
        <v>0</v>
      </c>
      <c r="Q379" s="28">
        <v>0</v>
      </c>
      <c r="R379" s="49">
        <v>0</v>
      </c>
      <c r="S379" s="28">
        <v>0</v>
      </c>
      <c r="T379" s="49">
        <v>68.248157384061557</v>
      </c>
      <c r="U379" s="28">
        <v>0.13267799999999999</v>
      </c>
      <c r="V379" s="49">
        <v>0</v>
      </c>
      <c r="W379" s="28">
        <v>0</v>
      </c>
      <c r="X379" s="49">
        <v>0</v>
      </c>
      <c r="Y379" s="28">
        <v>0</v>
      </c>
      <c r="Z379" s="49">
        <v>68.248157384061557</v>
      </c>
      <c r="AA379" s="28">
        <v>0.13267799999999999</v>
      </c>
      <c r="AB379" s="49">
        <v>0</v>
      </c>
      <c r="AC379" s="28">
        <v>0</v>
      </c>
      <c r="AD379" s="49">
        <v>0</v>
      </c>
      <c r="AE379" s="28">
        <v>0</v>
      </c>
      <c r="AF379" s="49">
        <v>0</v>
      </c>
      <c r="AG379" s="28">
        <v>0</v>
      </c>
      <c r="AH379" s="49">
        <v>22.749385794687186</v>
      </c>
      <c r="AI379" s="28">
        <v>4.4226000000000001E-2</v>
      </c>
      <c r="AJ379" s="44" t="s">
        <v>79</v>
      </c>
      <c r="AK379" s="44" t="s">
        <v>80</v>
      </c>
      <c r="AL379" s="43" t="s">
        <v>112</v>
      </c>
      <c r="AM379" s="43" t="s">
        <v>337</v>
      </c>
      <c r="AN379" s="82">
        <v>1.26</v>
      </c>
      <c r="AO379" s="21"/>
      <c r="AP379" s="20"/>
      <c r="AQ379" s="88"/>
      <c r="AR379" s="20"/>
      <c r="AS379" s="20"/>
      <c r="AT379" s="20" t="s">
        <v>400</v>
      </c>
      <c r="AU379" s="26">
        <v>1455.0354</v>
      </c>
      <c r="AV379" s="50" t="s">
        <v>401</v>
      </c>
      <c r="AW379" s="21"/>
      <c r="AX379" s="20"/>
    </row>
    <row r="380" spans="1:50" s="10" customFormat="1">
      <c r="A380" s="10" t="s">
        <v>411</v>
      </c>
      <c r="B380" s="44" t="s">
        <v>530</v>
      </c>
      <c r="C380" s="47" t="s">
        <v>132</v>
      </c>
      <c r="D380" s="14">
        <v>20.8</v>
      </c>
      <c r="E380" s="14">
        <v>20.8</v>
      </c>
      <c r="F380" s="44" t="s">
        <v>71</v>
      </c>
      <c r="G380" s="46" t="s">
        <v>73</v>
      </c>
      <c r="H380" s="44" t="s">
        <v>72</v>
      </c>
      <c r="I380" s="56" t="s">
        <v>591</v>
      </c>
      <c r="J380" s="144" t="s">
        <v>689</v>
      </c>
      <c r="K380" s="56" t="s">
        <v>109</v>
      </c>
      <c r="L380" s="56" t="s">
        <v>109</v>
      </c>
      <c r="M380" s="56" t="s">
        <v>109</v>
      </c>
      <c r="N380" s="49">
        <v>132.64732307890864</v>
      </c>
      <c r="O380" s="28">
        <v>0.24532199999999998</v>
      </c>
      <c r="P380" s="49">
        <v>0</v>
      </c>
      <c r="Q380" s="28"/>
      <c r="R380" s="49">
        <v>0</v>
      </c>
      <c r="S380" s="28"/>
      <c r="T380" s="49">
        <v>132.64732307890864</v>
      </c>
      <c r="U380" s="28">
        <v>0.24532199999999998</v>
      </c>
      <c r="V380" s="49">
        <v>0</v>
      </c>
      <c r="W380" s="28"/>
      <c r="X380" s="49">
        <v>0</v>
      </c>
      <c r="Y380" s="28"/>
      <c r="Z380" s="49">
        <v>132.64732307890864</v>
      </c>
      <c r="AA380" s="28">
        <v>0.24532199999999998</v>
      </c>
      <c r="AB380" s="49">
        <v>0</v>
      </c>
      <c r="AC380" s="28"/>
      <c r="AD380" s="49">
        <v>0</v>
      </c>
      <c r="AE380" s="28"/>
      <c r="AF380" s="49">
        <v>0</v>
      </c>
      <c r="AG380" s="28"/>
      <c r="AH380" s="49">
        <v>44.215774359636228</v>
      </c>
      <c r="AI380" s="28">
        <v>8.1774000000000013E-2</v>
      </c>
      <c r="AJ380" s="44" t="s">
        <v>261</v>
      </c>
      <c r="AK380" s="44" t="s">
        <v>80</v>
      </c>
      <c r="AL380" s="145"/>
      <c r="AM380" s="145" t="s">
        <v>593</v>
      </c>
      <c r="AN380" s="146" t="s">
        <v>617</v>
      </c>
      <c r="AQ380" s="88"/>
      <c r="AT380" s="145"/>
      <c r="AU380" s="26">
        <v>2690.3645999999999</v>
      </c>
      <c r="AV380" s="50" t="s">
        <v>401</v>
      </c>
      <c r="AW380" s="21"/>
      <c r="AX380" s="20"/>
    </row>
    <row r="381" spans="1:50" s="10" customFormat="1">
      <c r="A381" s="43" t="s">
        <v>159</v>
      </c>
      <c r="B381" s="44" t="s">
        <v>530</v>
      </c>
      <c r="C381" s="47" t="s">
        <v>132</v>
      </c>
      <c r="D381" s="14">
        <v>106.7664</v>
      </c>
      <c r="E381" s="14">
        <v>110.188</v>
      </c>
      <c r="F381" s="44" t="s">
        <v>298</v>
      </c>
      <c r="G381" s="44" t="s">
        <v>221</v>
      </c>
      <c r="H381" s="44"/>
      <c r="I381" s="56" t="s">
        <v>769</v>
      </c>
      <c r="J381" s="20" t="s">
        <v>842</v>
      </c>
      <c r="K381" s="32" t="s">
        <v>298</v>
      </c>
      <c r="L381" s="32" t="s">
        <v>298</v>
      </c>
      <c r="M381" s="32" t="s">
        <v>298</v>
      </c>
      <c r="N381" s="27">
        <v>60</v>
      </c>
      <c r="O381" s="28"/>
      <c r="P381" s="27"/>
      <c r="Q381" s="28"/>
      <c r="R381" s="27">
        <v>60</v>
      </c>
      <c r="S381" s="28"/>
      <c r="T381" s="84"/>
      <c r="U381" s="28"/>
      <c r="V381" s="221"/>
      <c r="W381" s="28"/>
      <c r="X381" s="221"/>
      <c r="Y381" s="28"/>
      <c r="Z381" s="221"/>
      <c r="AA381" s="28"/>
      <c r="AB381" s="221"/>
      <c r="AC381" s="28"/>
      <c r="AD381" s="221"/>
      <c r="AE381" s="28"/>
      <c r="AF381" s="221"/>
      <c r="AG381" s="28"/>
      <c r="AH381" s="221"/>
      <c r="AI381" s="28"/>
      <c r="AJ381" s="44" t="s">
        <v>79</v>
      </c>
      <c r="AK381" s="44" t="s">
        <v>207</v>
      </c>
      <c r="AL381" s="145"/>
      <c r="AM381" s="145"/>
      <c r="AN381" s="145"/>
      <c r="AO381" s="20"/>
      <c r="AP381" s="20"/>
      <c r="AQ381" s="88"/>
      <c r="AR381" s="20"/>
      <c r="AS381" s="20"/>
      <c r="AT381" s="145"/>
      <c r="AU381" s="196"/>
      <c r="AV381" s="20"/>
      <c r="AX381" s="20"/>
    </row>
    <row r="382" spans="1:50" s="10" customFormat="1">
      <c r="A382" s="43" t="s">
        <v>159</v>
      </c>
      <c r="B382" s="44" t="s">
        <v>530</v>
      </c>
      <c r="C382" s="47" t="s">
        <v>132</v>
      </c>
      <c r="D382" s="14">
        <v>106.7664</v>
      </c>
      <c r="E382" s="14">
        <v>110.188</v>
      </c>
      <c r="F382" s="44" t="s">
        <v>71</v>
      </c>
      <c r="G382" s="46" t="s">
        <v>73</v>
      </c>
      <c r="H382" s="44" t="s">
        <v>72</v>
      </c>
      <c r="I382" s="56" t="s">
        <v>591</v>
      </c>
      <c r="J382" s="20" t="s">
        <v>690</v>
      </c>
      <c r="K382" s="56" t="s">
        <v>109</v>
      </c>
      <c r="L382" s="56" t="s">
        <v>109</v>
      </c>
      <c r="M382" s="56" t="s">
        <v>109</v>
      </c>
      <c r="N382" s="49">
        <v>61.254436147620517</v>
      </c>
      <c r="O382" s="28">
        <v>0.28000000000000003</v>
      </c>
      <c r="P382" s="49">
        <v>0</v>
      </c>
      <c r="Q382" s="28"/>
      <c r="R382" s="49">
        <v>61.254436147620517</v>
      </c>
      <c r="S382" s="28">
        <v>0.25</v>
      </c>
      <c r="T382" s="49">
        <v>0</v>
      </c>
      <c r="U382" s="28"/>
      <c r="V382" s="49">
        <v>0</v>
      </c>
      <c r="W382" s="28"/>
      <c r="X382" s="49">
        <v>43.365972493890638</v>
      </c>
      <c r="Y382" s="28">
        <v>0.25</v>
      </c>
      <c r="Z382" s="49">
        <v>0</v>
      </c>
      <c r="AA382" s="28"/>
      <c r="AB382" s="49">
        <v>0</v>
      </c>
      <c r="AC382" s="28"/>
      <c r="AD382" s="49">
        <v>0</v>
      </c>
      <c r="AE382" s="28"/>
      <c r="AF382" s="49">
        <v>18.726215395089138</v>
      </c>
      <c r="AG382" s="28">
        <v>0.25</v>
      </c>
      <c r="AH382" s="49">
        <v>0</v>
      </c>
      <c r="AI382" s="28"/>
      <c r="AJ382" s="44" t="s">
        <v>79</v>
      </c>
      <c r="AK382" s="44" t="s">
        <v>80</v>
      </c>
      <c r="AL382" s="145"/>
      <c r="AM382" s="145" t="s">
        <v>593</v>
      </c>
      <c r="AN382" s="146"/>
      <c r="AQ382" s="88"/>
      <c r="AT382" s="145" t="s">
        <v>596</v>
      </c>
      <c r="AU382" s="26">
        <v>3388.7000000000003</v>
      </c>
      <c r="AV382" s="50" t="s">
        <v>133</v>
      </c>
      <c r="AW382" s="21"/>
      <c r="AX382" s="20"/>
    </row>
    <row r="383" spans="1:50" s="10" customFormat="1">
      <c r="A383" s="43" t="s">
        <v>159</v>
      </c>
      <c r="B383" s="11" t="s">
        <v>68</v>
      </c>
      <c r="C383" s="47" t="s">
        <v>132</v>
      </c>
      <c r="D383" s="14">
        <v>106.7664</v>
      </c>
      <c r="E383" s="14">
        <v>110.188</v>
      </c>
      <c r="F383" s="11" t="s">
        <v>71</v>
      </c>
      <c r="G383" s="16" t="s">
        <v>73</v>
      </c>
      <c r="H383" s="16" t="s">
        <v>72</v>
      </c>
      <c r="I383" s="18" t="s">
        <v>108</v>
      </c>
      <c r="J383" s="18" t="s">
        <v>109</v>
      </c>
      <c r="K383" s="12" t="s">
        <v>76</v>
      </c>
      <c r="L383" s="12" t="s">
        <v>77</v>
      </c>
      <c r="M383" s="12" t="s">
        <v>110</v>
      </c>
      <c r="N383" s="49">
        <v>63.570573314907868</v>
      </c>
      <c r="O383" s="25">
        <v>0.42</v>
      </c>
      <c r="P383" s="49">
        <v>0</v>
      </c>
      <c r="Q383" s="25"/>
      <c r="R383" s="49">
        <v>21.190191104969291</v>
      </c>
      <c r="S383" s="25">
        <v>0.14000000000000001</v>
      </c>
      <c r="T383" s="49">
        <v>0</v>
      </c>
      <c r="U383" s="25"/>
      <c r="V383" s="49">
        <v>0</v>
      </c>
      <c r="W383" s="26"/>
      <c r="X383" s="49">
        <v>63.570573314907868</v>
      </c>
      <c r="Y383" s="26">
        <v>0.42</v>
      </c>
      <c r="Z383" s="49">
        <v>0</v>
      </c>
      <c r="AA383" s="26"/>
      <c r="AB383" s="49">
        <v>0</v>
      </c>
      <c r="AC383" s="26"/>
      <c r="AD383" s="49">
        <v>0</v>
      </c>
      <c r="AE383" s="26"/>
      <c r="AF383" s="49">
        <v>16.95215288397543</v>
      </c>
      <c r="AG383" s="26">
        <v>0.11</v>
      </c>
      <c r="AH383" s="49">
        <v>0</v>
      </c>
      <c r="AI383" s="26"/>
      <c r="AJ383" s="29" t="s">
        <v>79</v>
      </c>
      <c r="AK383" s="11" t="s">
        <v>80</v>
      </c>
      <c r="AL383" s="18"/>
      <c r="AM383" s="21" t="s">
        <v>81</v>
      </c>
      <c r="AN383" s="21"/>
      <c r="AO383" s="21" t="s">
        <v>112</v>
      </c>
      <c r="AP383" s="21"/>
      <c r="AQ383" s="30">
        <v>1.0900000000000001</v>
      </c>
      <c r="AR383" s="31"/>
      <c r="AS383" s="23" t="s">
        <v>112</v>
      </c>
      <c r="AT383" s="21" t="s">
        <v>118</v>
      </c>
      <c r="AU383" s="26">
        <v>3586.1000000000004</v>
      </c>
      <c r="AV383" s="50" t="s">
        <v>133</v>
      </c>
      <c r="AW383" s="20"/>
      <c r="AX383" s="20"/>
    </row>
    <row r="384" spans="1:50" s="10" customFormat="1">
      <c r="A384" s="43" t="s">
        <v>160</v>
      </c>
      <c r="B384" s="44" t="s">
        <v>530</v>
      </c>
      <c r="C384" s="47" t="s">
        <v>132</v>
      </c>
      <c r="D384" s="14">
        <v>686.40000000000009</v>
      </c>
      <c r="E384" s="14">
        <v>686.40000000000009</v>
      </c>
      <c r="F384" s="44" t="s">
        <v>298</v>
      </c>
      <c r="G384" s="44" t="s">
        <v>221</v>
      </c>
      <c r="H384" s="44"/>
      <c r="I384" s="56" t="s">
        <v>769</v>
      </c>
      <c r="J384" s="144" t="s">
        <v>843</v>
      </c>
      <c r="K384" s="32" t="s">
        <v>298</v>
      </c>
      <c r="L384" s="32" t="s">
        <v>298</v>
      </c>
      <c r="M384" s="32" t="s">
        <v>298</v>
      </c>
      <c r="N384" s="27">
        <v>64.826999999999998</v>
      </c>
      <c r="O384" s="28"/>
      <c r="P384" s="27"/>
      <c r="Q384" s="28"/>
      <c r="R384" s="27">
        <v>64.826999999999998</v>
      </c>
      <c r="S384" s="28"/>
      <c r="T384" s="27"/>
      <c r="U384" s="28"/>
      <c r="V384" s="221"/>
      <c r="W384" s="28"/>
      <c r="X384" s="221"/>
      <c r="Y384" s="28"/>
      <c r="Z384" s="221"/>
      <c r="AA384" s="28"/>
      <c r="AB384" s="221"/>
      <c r="AC384" s="28"/>
      <c r="AD384" s="221"/>
      <c r="AE384" s="28"/>
      <c r="AF384" s="221"/>
      <c r="AG384" s="28"/>
      <c r="AH384" s="221"/>
      <c r="AI384" s="28"/>
      <c r="AJ384" s="44" t="s">
        <v>79</v>
      </c>
      <c r="AK384" s="44" t="s">
        <v>207</v>
      </c>
      <c r="AL384" s="145"/>
      <c r="AM384" s="145"/>
      <c r="AN384" s="145"/>
      <c r="AO384" s="20"/>
      <c r="AP384" s="20"/>
      <c r="AQ384" s="88"/>
      <c r="AR384" s="20"/>
      <c r="AS384" s="20"/>
      <c r="AT384" s="145"/>
      <c r="AU384" s="196"/>
      <c r="AV384" s="20"/>
      <c r="AX384" s="20"/>
    </row>
    <row r="385" spans="1:50" s="10" customFormat="1">
      <c r="A385" s="43" t="s">
        <v>160</v>
      </c>
      <c r="B385" s="44" t="s">
        <v>530</v>
      </c>
      <c r="C385" s="47" t="s">
        <v>132</v>
      </c>
      <c r="D385" s="14">
        <v>686.40000000000009</v>
      </c>
      <c r="E385" s="14">
        <v>686.40000000000009</v>
      </c>
      <c r="F385" s="44" t="s">
        <v>71</v>
      </c>
      <c r="G385" s="46" t="s">
        <v>73</v>
      </c>
      <c r="H385" s="44" t="s">
        <v>72</v>
      </c>
      <c r="I385" s="56" t="s">
        <v>591</v>
      </c>
      <c r="J385" s="144" t="s">
        <v>691</v>
      </c>
      <c r="K385" s="56" t="s">
        <v>109</v>
      </c>
      <c r="L385" s="56" t="s">
        <v>109</v>
      </c>
      <c r="M385" s="56" t="s">
        <v>109</v>
      </c>
      <c r="N385" s="49">
        <v>52.521126760563376</v>
      </c>
      <c r="O385" s="28">
        <v>1.9</v>
      </c>
      <c r="P385" s="49">
        <v>0</v>
      </c>
      <c r="Q385" s="28"/>
      <c r="R385" s="49">
        <v>52.521126760563376</v>
      </c>
      <c r="S385" s="28">
        <v>1.9</v>
      </c>
      <c r="T385" s="49">
        <v>0</v>
      </c>
      <c r="U385" s="28"/>
      <c r="V385" s="49">
        <v>0</v>
      </c>
      <c r="W385" s="28"/>
      <c r="X385" s="49">
        <v>0</v>
      </c>
      <c r="Y385" s="28"/>
      <c r="Z385" s="49">
        <v>0</v>
      </c>
      <c r="AA385" s="28"/>
      <c r="AB385" s="49">
        <v>0</v>
      </c>
      <c r="AC385" s="28"/>
      <c r="AD385" s="49">
        <v>0</v>
      </c>
      <c r="AE385" s="28"/>
      <c r="AF385" s="49">
        <v>0</v>
      </c>
      <c r="AG385" s="28"/>
      <c r="AH385" s="49">
        <v>0</v>
      </c>
      <c r="AI385" s="28"/>
      <c r="AJ385" s="44" t="s">
        <v>79</v>
      </c>
      <c r="AK385" s="44" t="s">
        <v>80</v>
      </c>
      <c r="AL385" s="145"/>
      <c r="AM385" s="145" t="s">
        <v>593</v>
      </c>
      <c r="AN385" s="146" t="s">
        <v>617</v>
      </c>
      <c r="AQ385" s="88"/>
      <c r="AT385" s="145" t="s">
        <v>596</v>
      </c>
      <c r="AU385" s="26">
        <v>12502</v>
      </c>
      <c r="AV385" s="50" t="s">
        <v>140</v>
      </c>
      <c r="AW385" s="20"/>
      <c r="AX385" s="20"/>
    </row>
    <row r="386" spans="1:50" s="10" customFormat="1">
      <c r="A386" s="43" t="s">
        <v>160</v>
      </c>
      <c r="B386" s="11" t="s">
        <v>68</v>
      </c>
      <c r="C386" s="47" t="s">
        <v>132</v>
      </c>
      <c r="D386" s="14">
        <v>686.40000000000009</v>
      </c>
      <c r="E386" s="14">
        <v>686.40000000000009</v>
      </c>
      <c r="F386" s="11" t="s">
        <v>71</v>
      </c>
      <c r="G386" s="16" t="s">
        <v>73</v>
      </c>
      <c r="H386" s="16" t="s">
        <v>72</v>
      </c>
      <c r="I386" s="18" t="s">
        <v>108</v>
      </c>
      <c r="J386" s="18" t="s">
        <v>109</v>
      </c>
      <c r="K386" s="12" t="s">
        <v>76</v>
      </c>
      <c r="L386" s="12" t="s">
        <v>77</v>
      </c>
      <c r="M386" s="12" t="s">
        <v>110</v>
      </c>
      <c r="N386" s="49">
        <v>103.04645070422536</v>
      </c>
      <c r="O386" s="25">
        <v>5.86</v>
      </c>
      <c r="P386" s="49">
        <v>0</v>
      </c>
      <c r="Q386" s="25"/>
      <c r="R386" s="49">
        <v>0</v>
      </c>
      <c r="S386" s="25"/>
      <c r="T386" s="49">
        <v>11.449605633802818</v>
      </c>
      <c r="U386" s="25">
        <v>0.64</v>
      </c>
      <c r="V386" s="49">
        <v>0</v>
      </c>
      <c r="W386" s="26"/>
      <c r="X386" s="49">
        <v>0</v>
      </c>
      <c r="Y386" s="26"/>
      <c r="Z386" s="49">
        <v>0</v>
      </c>
      <c r="AA386" s="26"/>
      <c r="AB386" s="49">
        <v>0</v>
      </c>
      <c r="AC386" s="26"/>
      <c r="AD386" s="49">
        <v>0</v>
      </c>
      <c r="AE386" s="26"/>
      <c r="AF386" s="49">
        <v>0</v>
      </c>
      <c r="AG386" s="26"/>
      <c r="AH386" s="49">
        <v>0</v>
      </c>
      <c r="AI386" s="26"/>
      <c r="AJ386" s="29" t="s">
        <v>79</v>
      </c>
      <c r="AK386" s="11" t="s">
        <v>80</v>
      </c>
      <c r="AL386" s="18"/>
      <c r="AM386" s="21" t="s">
        <v>81</v>
      </c>
      <c r="AN386" s="21"/>
      <c r="AO386" s="21" t="s">
        <v>112</v>
      </c>
      <c r="AP386" s="21"/>
      <c r="AQ386" s="30">
        <v>6.5</v>
      </c>
      <c r="AR386" s="31"/>
      <c r="AS386" s="23" t="s">
        <v>112</v>
      </c>
      <c r="AT386" s="21" t="s">
        <v>118</v>
      </c>
      <c r="AU386" s="26">
        <v>21385</v>
      </c>
      <c r="AV386" s="50" t="s">
        <v>140</v>
      </c>
      <c r="AW386" s="20"/>
      <c r="AX386" s="20"/>
    </row>
    <row r="387" spans="1:50" s="10" customFormat="1">
      <c r="A387" s="21" t="s">
        <v>241</v>
      </c>
      <c r="B387" s="170" t="s">
        <v>551</v>
      </c>
      <c r="C387" s="12" t="s">
        <v>69</v>
      </c>
      <c r="D387" s="14">
        <v>4470.2528000000002</v>
      </c>
      <c r="E387" s="14">
        <v>5733.0208000000002</v>
      </c>
      <c r="F387" s="16" t="s">
        <v>570</v>
      </c>
      <c r="G387" s="46" t="s">
        <v>73</v>
      </c>
      <c r="H387" s="44" t="s">
        <v>72</v>
      </c>
      <c r="I387" s="19" t="s">
        <v>568</v>
      </c>
      <c r="J387" s="173" t="s">
        <v>576</v>
      </c>
      <c r="K387" s="19" t="s">
        <v>227</v>
      </c>
      <c r="L387" s="19" t="s">
        <v>577</v>
      </c>
      <c r="M387" s="19" t="s">
        <v>578</v>
      </c>
      <c r="N387" s="23">
        <v>830</v>
      </c>
      <c r="O387" s="102"/>
      <c r="P387" s="23">
        <v>0</v>
      </c>
      <c r="Q387" s="102"/>
      <c r="R387" s="23">
        <v>0</v>
      </c>
      <c r="S387" s="176"/>
      <c r="T387" s="23">
        <v>0</v>
      </c>
      <c r="U387" s="176"/>
      <c r="V387" s="23">
        <v>0</v>
      </c>
      <c r="W387" s="176"/>
      <c r="X387" s="23">
        <v>0</v>
      </c>
      <c r="Y387" s="176"/>
      <c r="Z387" s="23">
        <v>0</v>
      </c>
      <c r="AA387" s="176"/>
      <c r="AB387" s="23">
        <v>0</v>
      </c>
      <c r="AC387" s="176"/>
      <c r="AD387" s="23">
        <v>0</v>
      </c>
      <c r="AE387" s="176"/>
      <c r="AF387" s="23">
        <v>0</v>
      </c>
      <c r="AG387" s="176"/>
      <c r="AH387" s="23">
        <v>0</v>
      </c>
      <c r="AI387" s="176"/>
      <c r="AJ387" s="170" t="s">
        <v>555</v>
      </c>
      <c r="AK387" s="170" t="s">
        <v>556</v>
      </c>
      <c r="AL387" s="178"/>
      <c r="AM387" s="52"/>
      <c r="AN387" s="52"/>
      <c r="AO387" s="52"/>
      <c r="AP387" s="52"/>
      <c r="AQ387" s="179"/>
      <c r="AR387" s="52"/>
      <c r="AS387" s="52"/>
      <c r="AT387" s="181" t="s">
        <v>579</v>
      </c>
      <c r="AU387" s="26">
        <v>0</v>
      </c>
      <c r="AV387" s="52"/>
      <c r="AW387" s="21"/>
    </row>
    <row r="388" spans="1:50" s="10" customFormat="1">
      <c r="A388" s="21" t="s">
        <v>241</v>
      </c>
      <c r="B388" s="11" t="s">
        <v>68</v>
      </c>
      <c r="C388" s="12" t="s">
        <v>69</v>
      </c>
      <c r="D388" s="14">
        <v>4470.2528000000002</v>
      </c>
      <c r="E388" s="14">
        <v>5733.0208000000002</v>
      </c>
      <c r="F388" s="46" t="s">
        <v>225</v>
      </c>
      <c r="G388" s="11" t="s">
        <v>232</v>
      </c>
      <c r="H388" s="11"/>
      <c r="I388" s="18" t="s">
        <v>233</v>
      </c>
      <c r="J388" s="18" t="s">
        <v>234</v>
      </c>
      <c r="K388" s="12" t="s">
        <v>235</v>
      </c>
      <c r="L388" s="12" t="s">
        <v>236</v>
      </c>
      <c r="M388" s="12" t="s">
        <v>236</v>
      </c>
      <c r="N388" s="23">
        <v>1419</v>
      </c>
      <c r="O388" s="25">
        <v>100</v>
      </c>
      <c r="P388" s="23">
        <v>0</v>
      </c>
      <c r="Q388" s="25"/>
      <c r="R388" s="23">
        <v>0</v>
      </c>
      <c r="S388" s="25"/>
      <c r="T388" s="23">
        <v>0</v>
      </c>
      <c r="U388" s="26"/>
      <c r="V388" s="23">
        <v>0</v>
      </c>
      <c r="W388" s="26"/>
      <c r="X388" s="23">
        <v>0</v>
      </c>
      <c r="Y388" s="26"/>
      <c r="Z388" s="23">
        <v>0</v>
      </c>
      <c r="AA388" s="26"/>
      <c r="AB388" s="23">
        <v>0</v>
      </c>
      <c r="AC388" s="26"/>
      <c r="AD388" s="23">
        <v>0</v>
      </c>
      <c r="AE388" s="26"/>
      <c r="AF388" s="23">
        <v>0</v>
      </c>
      <c r="AG388" s="26"/>
      <c r="AH388" s="23">
        <v>0</v>
      </c>
      <c r="AI388" s="26"/>
      <c r="AJ388" s="29" t="s">
        <v>79</v>
      </c>
      <c r="AK388" s="11" t="s">
        <v>207</v>
      </c>
      <c r="AL388" s="18"/>
      <c r="AM388" s="11"/>
      <c r="AN388" s="11"/>
      <c r="AO388" s="21" t="s">
        <v>112</v>
      </c>
      <c r="AP388" s="21"/>
      <c r="AQ388" s="30">
        <v>100</v>
      </c>
      <c r="AR388" s="31"/>
      <c r="AS388" s="23" t="s">
        <v>112</v>
      </c>
      <c r="AT388" s="21"/>
      <c r="AU388" s="37"/>
      <c r="AV388" s="21"/>
      <c r="AW388" s="21"/>
    </row>
    <row r="389" spans="1:50" s="21" customFormat="1">
      <c r="A389" s="21" t="s">
        <v>241</v>
      </c>
      <c r="B389" s="55" t="s">
        <v>322</v>
      </c>
      <c r="C389" s="12" t="s">
        <v>69</v>
      </c>
      <c r="D389" s="14">
        <v>4470.2528000000002</v>
      </c>
      <c r="E389" s="14">
        <v>5733.0208000000002</v>
      </c>
      <c r="F389" s="44" t="s">
        <v>298</v>
      </c>
      <c r="G389" s="44" t="s">
        <v>221</v>
      </c>
      <c r="H389" s="44"/>
      <c r="I389" s="56" t="s">
        <v>425</v>
      </c>
      <c r="J389" s="56"/>
      <c r="K389" s="32" t="s">
        <v>298</v>
      </c>
      <c r="L389" s="32" t="s">
        <v>298</v>
      </c>
      <c r="M389" s="32" t="s">
        <v>298</v>
      </c>
      <c r="N389" s="27">
        <v>0</v>
      </c>
      <c r="O389" s="28">
        <v>0</v>
      </c>
      <c r="P389" s="27">
        <v>279.5</v>
      </c>
      <c r="Q389" s="28">
        <v>0</v>
      </c>
      <c r="R389" s="27">
        <v>0</v>
      </c>
      <c r="S389" s="28">
        <v>0</v>
      </c>
      <c r="T389" s="27">
        <v>279.5</v>
      </c>
      <c r="U389" s="28">
        <v>0</v>
      </c>
      <c r="V389" s="23"/>
      <c r="W389" s="28">
        <v>0</v>
      </c>
      <c r="X389" s="23"/>
      <c r="Y389" s="28">
        <v>0</v>
      </c>
      <c r="Z389" s="23"/>
      <c r="AA389" s="28">
        <v>0</v>
      </c>
      <c r="AB389" s="23"/>
      <c r="AC389" s="28">
        <v>0</v>
      </c>
      <c r="AD389" s="23"/>
      <c r="AE389" s="28">
        <v>0</v>
      </c>
      <c r="AF389" s="23"/>
      <c r="AG389" s="28">
        <v>0</v>
      </c>
      <c r="AH389" s="23"/>
      <c r="AI389" s="28">
        <v>0</v>
      </c>
      <c r="AJ389" s="44" t="s">
        <v>79</v>
      </c>
      <c r="AK389" s="44" t="s">
        <v>207</v>
      </c>
      <c r="AL389" s="43" t="s">
        <v>112</v>
      </c>
      <c r="AM389" s="43" t="s">
        <v>112</v>
      </c>
      <c r="AN389" s="82"/>
      <c r="AQ389" s="30"/>
      <c r="AT389" s="20" t="s">
        <v>427</v>
      </c>
      <c r="AU389" s="28"/>
      <c r="AW389" s="20"/>
      <c r="AX389" s="10"/>
    </row>
    <row r="390" spans="1:50" s="21" customFormat="1">
      <c r="A390" s="21" t="s">
        <v>241</v>
      </c>
      <c r="B390" s="55" t="s">
        <v>322</v>
      </c>
      <c r="C390" s="12" t="s">
        <v>69</v>
      </c>
      <c r="D390" s="14">
        <v>4470.2528000000002</v>
      </c>
      <c r="E390" s="14">
        <v>5733.0208000000002</v>
      </c>
      <c r="F390" s="44" t="s">
        <v>203</v>
      </c>
      <c r="G390" s="46" t="s">
        <v>73</v>
      </c>
      <c r="H390" s="11" t="s">
        <v>170</v>
      </c>
      <c r="I390" s="56" t="s">
        <v>109</v>
      </c>
      <c r="J390" s="56"/>
      <c r="K390" s="56" t="s">
        <v>260</v>
      </c>
      <c r="L390" s="56" t="s">
        <v>260</v>
      </c>
      <c r="M390" s="56" t="s">
        <v>260</v>
      </c>
      <c r="N390" s="23">
        <v>793.45941176470592</v>
      </c>
      <c r="O390" s="28">
        <v>13.465329514081295</v>
      </c>
      <c r="P390" s="23">
        <v>477.89647058823533</v>
      </c>
      <c r="Q390" s="28">
        <v>8.1100978256406471</v>
      </c>
      <c r="R390" s="23">
        <v>477.89647058823533</v>
      </c>
      <c r="S390" s="28">
        <v>8.1100978256406471</v>
      </c>
      <c r="T390" s="23">
        <v>284.53411764705879</v>
      </c>
      <c r="U390" s="28">
        <v>4.8286599103977554</v>
      </c>
      <c r="V390" s="23">
        <v>0</v>
      </c>
      <c r="W390" s="85">
        <v>0</v>
      </c>
      <c r="X390" s="23">
        <v>0</v>
      </c>
      <c r="Y390" s="28">
        <v>0</v>
      </c>
      <c r="Z390" s="23">
        <v>0</v>
      </c>
      <c r="AA390" s="28">
        <v>0</v>
      </c>
      <c r="AB390" s="23">
        <v>0</v>
      </c>
      <c r="AC390" s="28">
        <v>0</v>
      </c>
      <c r="AD390" s="23">
        <v>0</v>
      </c>
      <c r="AE390" s="28">
        <v>0</v>
      </c>
      <c r="AF390" s="23">
        <v>0</v>
      </c>
      <c r="AG390" s="28">
        <v>0</v>
      </c>
      <c r="AH390" s="23">
        <v>0</v>
      </c>
      <c r="AI390" s="28">
        <v>0</v>
      </c>
      <c r="AJ390" s="44" t="s">
        <v>261</v>
      </c>
      <c r="AK390" s="44" t="s">
        <v>80</v>
      </c>
      <c r="AL390" s="43" t="s">
        <v>434</v>
      </c>
      <c r="AM390" s="43" t="s">
        <v>112</v>
      </c>
      <c r="AN390" s="82">
        <v>407.4</v>
      </c>
      <c r="AP390" s="40"/>
      <c r="AQ390" s="93"/>
      <c r="AR390" s="40"/>
      <c r="AS390" s="40"/>
      <c r="AT390" s="20" t="s">
        <v>332</v>
      </c>
      <c r="AU390" s="26">
        <v>221204.54980373674</v>
      </c>
      <c r="AV390" s="40"/>
      <c r="AW390" s="10"/>
      <c r="AX390" s="10"/>
    </row>
    <row r="391" spans="1:50" s="41" customFormat="1" ht="12.75" customHeight="1">
      <c r="A391" s="21" t="s">
        <v>241</v>
      </c>
      <c r="B391" s="55" t="s">
        <v>322</v>
      </c>
      <c r="C391" s="12" t="s">
        <v>69</v>
      </c>
      <c r="D391" s="14">
        <v>4470.2528000000002</v>
      </c>
      <c r="E391" s="14">
        <v>5733.0208000000002</v>
      </c>
      <c r="F391" s="44" t="s">
        <v>203</v>
      </c>
      <c r="G391" s="46" t="s">
        <v>73</v>
      </c>
      <c r="H391" s="44" t="s">
        <v>72</v>
      </c>
      <c r="I391" s="56" t="s">
        <v>109</v>
      </c>
      <c r="J391" s="56"/>
      <c r="K391" s="56" t="s">
        <v>260</v>
      </c>
      <c r="L391" s="56" t="s">
        <v>260</v>
      </c>
      <c r="M391" s="56" t="s">
        <v>260</v>
      </c>
      <c r="N391" s="23">
        <v>105.79458823529411</v>
      </c>
      <c r="O391" s="28">
        <v>1.7953772685441727</v>
      </c>
      <c r="P391" s="23">
        <v>63.719529411764704</v>
      </c>
      <c r="Q391" s="28">
        <v>1.0813463767520861</v>
      </c>
      <c r="R391" s="23">
        <v>63.719529411764704</v>
      </c>
      <c r="S391" s="28">
        <v>1.0813463767520861</v>
      </c>
      <c r="T391" s="23">
        <v>37.937882352941173</v>
      </c>
      <c r="U391" s="28">
        <v>0.64382132138636738</v>
      </c>
      <c r="V391" s="23">
        <v>0</v>
      </c>
      <c r="W391" s="85">
        <v>0</v>
      </c>
      <c r="X391" s="23">
        <v>0</v>
      </c>
      <c r="Y391" s="28">
        <v>0</v>
      </c>
      <c r="Z391" s="23">
        <v>0</v>
      </c>
      <c r="AA391" s="28">
        <v>0</v>
      </c>
      <c r="AB391" s="23">
        <v>0</v>
      </c>
      <c r="AC391" s="28">
        <v>0</v>
      </c>
      <c r="AD391" s="23">
        <v>0</v>
      </c>
      <c r="AE391" s="28">
        <v>0</v>
      </c>
      <c r="AF391" s="23">
        <v>0</v>
      </c>
      <c r="AG391" s="28">
        <v>0</v>
      </c>
      <c r="AH391" s="23">
        <v>0</v>
      </c>
      <c r="AI391" s="28">
        <v>0</v>
      </c>
      <c r="AJ391" s="44" t="s">
        <v>261</v>
      </c>
      <c r="AK391" s="44" t="s">
        <v>80</v>
      </c>
      <c r="AL391" s="43" t="s">
        <v>434</v>
      </c>
      <c r="AM391" s="43" t="s">
        <v>337</v>
      </c>
      <c r="AN391" s="82">
        <v>407.4</v>
      </c>
      <c r="AO391" s="21"/>
      <c r="AP391" s="40"/>
      <c r="AQ391" s="93"/>
      <c r="AR391" s="40"/>
      <c r="AS391" s="40"/>
      <c r="AT391" s="20" t="s">
        <v>332</v>
      </c>
      <c r="AU391" s="26">
        <v>15140.222519900202</v>
      </c>
      <c r="AV391" s="40"/>
      <c r="AW391" s="10"/>
      <c r="AX391" s="20"/>
    </row>
    <row r="392" spans="1:50" s="10" customFormat="1">
      <c r="A392" s="21" t="s">
        <v>241</v>
      </c>
      <c r="B392" s="58" t="s">
        <v>68</v>
      </c>
      <c r="C392" s="12" t="s">
        <v>69</v>
      </c>
      <c r="D392" s="14">
        <v>4470.2528000000002</v>
      </c>
      <c r="E392" s="14">
        <v>5733.0208000000002</v>
      </c>
      <c r="F392" s="11" t="s">
        <v>71</v>
      </c>
      <c r="G392" s="16" t="s">
        <v>73</v>
      </c>
      <c r="H392" s="16" t="s">
        <v>267</v>
      </c>
      <c r="I392" s="64"/>
      <c r="J392" s="64" t="s">
        <v>273</v>
      </c>
      <c r="K392" s="67" t="s">
        <v>260</v>
      </c>
      <c r="L392" s="64" t="s">
        <v>260</v>
      </c>
      <c r="M392" s="64" t="s">
        <v>260</v>
      </c>
      <c r="N392" s="23">
        <v>591.25</v>
      </c>
      <c r="O392" s="66">
        <v>10.029999999999999</v>
      </c>
      <c r="P392" s="23">
        <v>693.55989999999997</v>
      </c>
      <c r="Q392" s="66">
        <v>11.77</v>
      </c>
      <c r="R392" s="23">
        <v>0</v>
      </c>
      <c r="S392" s="65"/>
      <c r="T392" s="23">
        <v>208.4511</v>
      </c>
      <c r="U392" s="66">
        <v>3.54</v>
      </c>
      <c r="V392" s="23">
        <v>0</v>
      </c>
      <c r="W392" s="65"/>
      <c r="X392" s="23">
        <v>0</v>
      </c>
      <c r="Y392" s="65"/>
      <c r="Z392" s="23">
        <v>0</v>
      </c>
      <c r="AA392" s="65"/>
      <c r="AB392" s="23">
        <v>0</v>
      </c>
      <c r="AC392" s="65"/>
      <c r="AD392" s="23">
        <v>0</v>
      </c>
      <c r="AE392" s="65"/>
      <c r="AF392" s="23">
        <v>0</v>
      </c>
      <c r="AG392" s="65"/>
      <c r="AH392" s="23">
        <v>0</v>
      </c>
      <c r="AI392" s="65"/>
      <c r="AJ392" s="11" t="s">
        <v>261</v>
      </c>
      <c r="AK392" s="11" t="s">
        <v>80</v>
      </c>
      <c r="AL392" s="64"/>
      <c r="AM392" s="11"/>
      <c r="AN392" s="11"/>
      <c r="AO392" s="21"/>
      <c r="AP392" s="21"/>
      <c r="AQ392" s="30"/>
      <c r="AR392" s="31"/>
      <c r="AS392" s="23"/>
      <c r="AT392" s="21" t="s">
        <v>274</v>
      </c>
      <c r="AU392" s="26">
        <v>0</v>
      </c>
      <c r="AV392" s="20" t="s">
        <v>263</v>
      </c>
      <c r="AX392" s="20"/>
    </row>
    <row r="393" spans="1:50" s="41" customFormat="1">
      <c r="A393" s="43" t="s">
        <v>692</v>
      </c>
      <c r="B393" s="44" t="s">
        <v>530</v>
      </c>
      <c r="C393" s="47" t="s">
        <v>132</v>
      </c>
      <c r="D393" s="14">
        <v>0</v>
      </c>
      <c r="E393" s="14">
        <v>0</v>
      </c>
      <c r="F393" s="44" t="s">
        <v>298</v>
      </c>
      <c r="G393" s="44" t="s">
        <v>221</v>
      </c>
      <c r="H393" s="44"/>
      <c r="I393" s="56" t="s">
        <v>769</v>
      </c>
      <c r="J393" s="144" t="s">
        <v>844</v>
      </c>
      <c r="K393" s="32" t="s">
        <v>298</v>
      </c>
      <c r="L393" s="32" t="s">
        <v>298</v>
      </c>
      <c r="M393" s="32" t="s">
        <v>298</v>
      </c>
      <c r="N393" s="27">
        <v>60</v>
      </c>
      <c r="O393" s="28"/>
      <c r="P393" s="27"/>
      <c r="Q393" s="28"/>
      <c r="R393" s="27">
        <v>60</v>
      </c>
      <c r="S393" s="28"/>
      <c r="T393" s="27"/>
      <c r="U393" s="28"/>
      <c r="V393" s="221"/>
      <c r="W393" s="28"/>
      <c r="X393" s="221"/>
      <c r="Y393" s="28"/>
      <c r="Z393" s="221"/>
      <c r="AA393" s="28"/>
      <c r="AB393" s="221"/>
      <c r="AC393" s="28"/>
      <c r="AD393" s="221"/>
      <c r="AE393" s="28"/>
      <c r="AF393" s="221"/>
      <c r="AG393" s="28"/>
      <c r="AH393" s="221"/>
      <c r="AI393" s="28"/>
      <c r="AJ393" s="44" t="s">
        <v>79</v>
      </c>
      <c r="AK393" s="44" t="s">
        <v>207</v>
      </c>
      <c r="AL393" s="145"/>
      <c r="AM393" s="145"/>
      <c r="AN393" s="145"/>
      <c r="AO393" s="20"/>
      <c r="AP393" s="20"/>
      <c r="AQ393" s="88"/>
      <c r="AR393" s="20"/>
      <c r="AS393" s="20"/>
      <c r="AT393" s="145"/>
      <c r="AU393" s="196"/>
      <c r="AV393" s="20"/>
      <c r="AW393" s="20"/>
      <c r="AX393" s="10"/>
    </row>
    <row r="394" spans="1:50" s="21" customFormat="1">
      <c r="A394" s="43" t="s">
        <v>692</v>
      </c>
      <c r="B394" s="44" t="s">
        <v>530</v>
      </c>
      <c r="C394" s="47" t="s">
        <v>132</v>
      </c>
      <c r="D394" s="14">
        <v>0</v>
      </c>
      <c r="E394" s="14">
        <v>0</v>
      </c>
      <c r="F394" s="44" t="s">
        <v>71</v>
      </c>
      <c r="G394" s="46" t="s">
        <v>73</v>
      </c>
      <c r="H394" s="44" t="s">
        <v>72</v>
      </c>
      <c r="I394" s="56" t="s">
        <v>109</v>
      </c>
      <c r="J394" s="144"/>
      <c r="K394" s="56" t="s">
        <v>109</v>
      </c>
      <c r="L394" s="56" t="s">
        <v>109</v>
      </c>
      <c r="M394" s="56" t="s">
        <v>109</v>
      </c>
      <c r="N394" s="49">
        <v>115.47401515151515</v>
      </c>
      <c r="O394" s="28"/>
      <c r="P394" s="49">
        <v>0</v>
      </c>
      <c r="Q394" s="28"/>
      <c r="R394" s="49">
        <v>0</v>
      </c>
      <c r="S394" s="28"/>
      <c r="T394" s="49">
        <v>0</v>
      </c>
      <c r="U394" s="28"/>
      <c r="V394" s="49">
        <v>51.822484848484848</v>
      </c>
      <c r="W394" s="28"/>
      <c r="X394" s="49">
        <v>0</v>
      </c>
      <c r="Y394" s="28"/>
      <c r="Z394" s="49">
        <v>0</v>
      </c>
      <c r="AA394" s="28"/>
      <c r="AB394" s="49">
        <v>0</v>
      </c>
      <c r="AC394" s="28"/>
      <c r="AD394" s="49">
        <v>18.5885</v>
      </c>
      <c r="AE394" s="28"/>
      <c r="AF394" s="49">
        <v>0</v>
      </c>
      <c r="AG394" s="28"/>
      <c r="AH394" s="49">
        <v>0</v>
      </c>
      <c r="AI394" s="28"/>
      <c r="AJ394" s="44"/>
      <c r="AK394" s="44"/>
      <c r="AL394" s="145"/>
      <c r="AM394" s="145" t="s">
        <v>593</v>
      </c>
      <c r="AN394" s="145"/>
      <c r="AO394" s="10"/>
      <c r="AP394" s="10"/>
      <c r="AQ394" s="88"/>
      <c r="AR394" s="10"/>
      <c r="AS394" s="10"/>
      <c r="AT394" s="145"/>
      <c r="AU394" s="26">
        <v>0</v>
      </c>
      <c r="AV394" s="50" t="s">
        <v>136</v>
      </c>
      <c r="AW394" s="20"/>
      <c r="AX394" s="20"/>
    </row>
    <row r="395" spans="1:50" s="10" customFormat="1">
      <c r="A395" s="21" t="s">
        <v>161</v>
      </c>
      <c r="B395" s="11" t="s">
        <v>68</v>
      </c>
      <c r="C395" s="47" t="s">
        <v>132</v>
      </c>
      <c r="D395" s="14">
        <v>561.63432000000012</v>
      </c>
      <c r="E395" s="14">
        <v>575.98631999999998</v>
      </c>
      <c r="F395" s="11" t="s">
        <v>298</v>
      </c>
      <c r="G395" s="11" t="s">
        <v>221</v>
      </c>
      <c r="H395" s="11"/>
      <c r="I395" s="18" t="s">
        <v>221</v>
      </c>
      <c r="J395" s="18" t="s">
        <v>299</v>
      </c>
      <c r="K395" s="32" t="s">
        <v>298</v>
      </c>
      <c r="L395" s="32" t="s">
        <v>298</v>
      </c>
      <c r="M395" s="32" t="s">
        <v>298</v>
      </c>
      <c r="N395" s="24">
        <v>73.602024999999998</v>
      </c>
      <c r="O395" s="25"/>
      <c r="P395" s="24"/>
      <c r="Q395" s="25"/>
      <c r="R395" s="24">
        <v>73.602024999999998</v>
      </c>
      <c r="S395" s="25"/>
      <c r="T395" s="79"/>
      <c r="U395" s="26"/>
      <c r="V395" s="220"/>
      <c r="W395" s="26"/>
      <c r="X395" s="220"/>
      <c r="Y395" s="26"/>
      <c r="Z395" s="220"/>
      <c r="AA395" s="26"/>
      <c r="AB395" s="220"/>
      <c r="AC395" s="26"/>
      <c r="AD395" s="220"/>
      <c r="AE395" s="26"/>
      <c r="AF395" s="220"/>
      <c r="AG395" s="26"/>
      <c r="AH395" s="220"/>
      <c r="AI395" s="26"/>
      <c r="AJ395" s="29" t="s">
        <v>79</v>
      </c>
      <c r="AK395" s="11" t="s">
        <v>207</v>
      </c>
      <c r="AL395" s="18"/>
      <c r="AM395" s="11"/>
      <c r="AN395" s="11"/>
      <c r="AO395" s="21" t="s">
        <v>112</v>
      </c>
      <c r="AP395" s="21"/>
      <c r="AQ395" s="30">
        <v>0</v>
      </c>
      <c r="AR395" s="31"/>
      <c r="AS395" s="23">
        <v>0</v>
      </c>
      <c r="AT395" s="21"/>
      <c r="AU395" s="37"/>
      <c r="AV395" s="76" t="s">
        <v>302</v>
      </c>
      <c r="AW395" s="20"/>
      <c r="AX395" s="20"/>
    </row>
    <row r="396" spans="1:50" s="12" customFormat="1">
      <c r="A396" s="21" t="s">
        <v>161</v>
      </c>
      <c r="B396" s="44" t="s">
        <v>530</v>
      </c>
      <c r="C396" s="47" t="s">
        <v>132</v>
      </c>
      <c r="D396" s="14">
        <v>561.63432000000012</v>
      </c>
      <c r="E396" s="14">
        <v>575.98631999999998</v>
      </c>
      <c r="F396" s="44" t="s">
        <v>71</v>
      </c>
      <c r="G396" s="46" t="s">
        <v>73</v>
      </c>
      <c r="H396" s="44" t="s">
        <v>72</v>
      </c>
      <c r="I396" s="56" t="s">
        <v>591</v>
      </c>
      <c r="J396" s="144" t="s">
        <v>693</v>
      </c>
      <c r="K396" s="56" t="s">
        <v>109</v>
      </c>
      <c r="L396" s="56" t="s">
        <v>109</v>
      </c>
      <c r="M396" s="56" t="s">
        <v>109</v>
      </c>
      <c r="N396" s="49">
        <v>67.41258014900626</v>
      </c>
      <c r="O396" s="28">
        <v>0.8</v>
      </c>
      <c r="P396" s="49">
        <v>0</v>
      </c>
      <c r="Q396" s="28"/>
      <c r="R396" s="49">
        <v>37.770383319703186</v>
      </c>
      <c r="S396" s="28">
        <v>0.8</v>
      </c>
      <c r="T396" s="49">
        <v>0</v>
      </c>
      <c r="U396" s="28"/>
      <c r="V396" s="49">
        <v>0</v>
      </c>
      <c r="W396" s="28"/>
      <c r="X396" s="49">
        <v>0</v>
      </c>
      <c r="Y396" s="28"/>
      <c r="Z396" s="49">
        <v>0</v>
      </c>
      <c r="AA396" s="28"/>
      <c r="AB396" s="49">
        <v>0</v>
      </c>
      <c r="AC396" s="28"/>
      <c r="AD396" s="49">
        <v>0</v>
      </c>
      <c r="AE396" s="28"/>
      <c r="AF396" s="49">
        <v>0</v>
      </c>
      <c r="AG396" s="28"/>
      <c r="AH396" s="49">
        <v>0</v>
      </c>
      <c r="AI396" s="28"/>
      <c r="AJ396" s="44" t="s">
        <v>79</v>
      </c>
      <c r="AK396" s="44" t="s">
        <v>80</v>
      </c>
      <c r="AL396" s="145"/>
      <c r="AM396" s="145" t="s">
        <v>593</v>
      </c>
      <c r="AN396" s="146"/>
      <c r="AO396" s="10"/>
      <c r="AP396" s="10"/>
      <c r="AQ396" s="88"/>
      <c r="AR396" s="10"/>
      <c r="AS396" s="10"/>
      <c r="AT396" s="145" t="s">
        <v>644</v>
      </c>
      <c r="AU396" s="26">
        <v>5264</v>
      </c>
      <c r="AV396" s="50" t="s">
        <v>140</v>
      </c>
      <c r="AW396" s="20"/>
      <c r="AX396" s="10"/>
    </row>
    <row r="397" spans="1:50" s="10" customFormat="1">
      <c r="A397" s="21" t="s">
        <v>161</v>
      </c>
      <c r="B397" s="11" t="s">
        <v>68</v>
      </c>
      <c r="C397" s="47" t="s">
        <v>132</v>
      </c>
      <c r="D397" s="14">
        <v>561.63432000000012</v>
      </c>
      <c r="E397" s="14">
        <v>575.98631999999998</v>
      </c>
      <c r="F397" s="11" t="s">
        <v>71</v>
      </c>
      <c r="G397" s="16" t="s">
        <v>73</v>
      </c>
      <c r="H397" s="16" t="s">
        <v>72</v>
      </c>
      <c r="I397" s="18" t="s">
        <v>108</v>
      </c>
      <c r="J397" s="18" t="s">
        <v>109</v>
      </c>
      <c r="K397" s="12" t="s">
        <v>76</v>
      </c>
      <c r="L397" s="12" t="s">
        <v>77</v>
      </c>
      <c r="M397" s="12" t="s">
        <v>110</v>
      </c>
      <c r="N397" s="49">
        <v>100.63708800072027</v>
      </c>
      <c r="O397" s="25">
        <v>1.41</v>
      </c>
      <c r="P397" s="49">
        <v>0</v>
      </c>
      <c r="Q397" s="25"/>
      <c r="R397" s="49">
        <v>0</v>
      </c>
      <c r="S397" s="25"/>
      <c r="T397" s="49">
        <v>13.723239272825493</v>
      </c>
      <c r="U397" s="26">
        <v>0.19</v>
      </c>
      <c r="V397" s="49">
        <v>0</v>
      </c>
      <c r="W397" s="26"/>
      <c r="X397" s="49">
        <v>0</v>
      </c>
      <c r="Y397" s="26"/>
      <c r="Z397" s="49">
        <v>0</v>
      </c>
      <c r="AA397" s="26"/>
      <c r="AB397" s="49">
        <v>0</v>
      </c>
      <c r="AC397" s="26"/>
      <c r="AD397" s="49">
        <v>0</v>
      </c>
      <c r="AE397" s="26"/>
      <c r="AF397" s="49">
        <v>0</v>
      </c>
      <c r="AG397" s="26"/>
      <c r="AH397" s="49">
        <v>0</v>
      </c>
      <c r="AI397" s="26"/>
      <c r="AJ397" s="29" t="s">
        <v>79</v>
      </c>
      <c r="AK397" s="11" t="s">
        <v>80</v>
      </c>
      <c r="AL397" s="18"/>
      <c r="AM397" s="21" t="s">
        <v>81</v>
      </c>
      <c r="AN397" s="21"/>
      <c r="AO397" s="21" t="s">
        <v>112</v>
      </c>
      <c r="AP397" s="21"/>
      <c r="AQ397" s="30">
        <v>1.6</v>
      </c>
      <c r="AR397" s="31"/>
      <c r="AS397" s="23" t="s">
        <v>112</v>
      </c>
      <c r="AT397" s="21" t="s">
        <v>128</v>
      </c>
      <c r="AU397" s="26">
        <v>5264</v>
      </c>
      <c r="AV397" s="50" t="s">
        <v>140</v>
      </c>
      <c r="AW397" s="20"/>
      <c r="AX397" s="20"/>
    </row>
    <row r="398" spans="1:50" s="10" customFormat="1">
      <c r="A398" s="21" t="s">
        <v>161</v>
      </c>
      <c r="B398" s="11" t="s">
        <v>68</v>
      </c>
      <c r="C398" s="47" t="s">
        <v>132</v>
      </c>
      <c r="D398" s="14">
        <v>561.63432000000012</v>
      </c>
      <c r="E398" s="14">
        <v>575.98631999999998</v>
      </c>
      <c r="F398" s="11" t="s">
        <v>71</v>
      </c>
      <c r="G398" s="16" t="s">
        <v>73</v>
      </c>
      <c r="H398" s="11" t="s">
        <v>170</v>
      </c>
      <c r="I398" s="17" t="s">
        <v>176</v>
      </c>
      <c r="J398" s="18" t="s">
        <v>177</v>
      </c>
      <c r="K398" s="18" t="s">
        <v>178</v>
      </c>
      <c r="L398" s="19" t="s">
        <v>173</v>
      </c>
      <c r="M398" s="19" t="s">
        <v>179</v>
      </c>
      <c r="N398" s="39">
        <v>286.95000000000005</v>
      </c>
      <c r="O398" s="25">
        <v>3</v>
      </c>
      <c r="P398" s="39">
        <v>0</v>
      </c>
      <c r="Q398" s="25"/>
      <c r="R398" s="39">
        <v>0</v>
      </c>
      <c r="S398" s="25"/>
      <c r="T398" s="39">
        <v>0</v>
      </c>
      <c r="U398" s="25"/>
      <c r="V398" s="39">
        <v>0</v>
      </c>
      <c r="W398" s="26"/>
      <c r="X398" s="39">
        <v>0</v>
      </c>
      <c r="Y398" s="26"/>
      <c r="Z398" s="39">
        <v>0</v>
      </c>
      <c r="AA398" s="26"/>
      <c r="AB398" s="39">
        <v>0</v>
      </c>
      <c r="AC398" s="26"/>
      <c r="AD398" s="39">
        <v>0</v>
      </c>
      <c r="AE398" s="26"/>
      <c r="AF398" s="39">
        <v>0</v>
      </c>
      <c r="AG398" s="26"/>
      <c r="AH398" s="39">
        <v>0</v>
      </c>
      <c r="AI398" s="26"/>
      <c r="AJ398" s="29" t="s">
        <v>79</v>
      </c>
      <c r="AK398" s="11" t="s">
        <v>80</v>
      </c>
      <c r="AL398" s="18"/>
      <c r="AM398" s="21" t="s">
        <v>81</v>
      </c>
      <c r="AN398" s="21"/>
      <c r="AO398" s="21" t="s">
        <v>188</v>
      </c>
      <c r="AP398" s="21" t="s">
        <v>181</v>
      </c>
      <c r="AQ398" s="30">
        <v>3</v>
      </c>
      <c r="AR398" s="31">
        <v>0.6</v>
      </c>
      <c r="AS398" s="23">
        <v>27.272727272727273</v>
      </c>
      <c r="AT398" s="21"/>
      <c r="AU398" s="26">
        <v>19445.454545454544</v>
      </c>
      <c r="AV398" s="21" t="s">
        <v>104</v>
      </c>
      <c r="AW398" s="20"/>
    </row>
    <row r="399" spans="1:50" s="10" customFormat="1">
      <c r="A399" s="32" t="s">
        <v>275</v>
      </c>
      <c r="B399" s="55" t="s">
        <v>322</v>
      </c>
      <c r="C399" s="12" t="s">
        <v>69</v>
      </c>
      <c r="D399" s="14">
        <v>1996.8000000000002</v>
      </c>
      <c r="E399" s="14">
        <v>3265.6000000000004</v>
      </c>
      <c r="F399" s="44" t="s">
        <v>298</v>
      </c>
      <c r="G399" s="44" t="s">
        <v>221</v>
      </c>
      <c r="H399" s="44"/>
      <c r="I399" s="56" t="s">
        <v>425</v>
      </c>
      <c r="J399" s="56"/>
      <c r="K399" s="32" t="s">
        <v>298</v>
      </c>
      <c r="L399" s="32" t="s">
        <v>298</v>
      </c>
      <c r="M399" s="32" t="s">
        <v>298</v>
      </c>
      <c r="N399" s="27">
        <v>0</v>
      </c>
      <c r="O399" s="28">
        <v>0</v>
      </c>
      <c r="P399" s="27">
        <v>241.30199999999999</v>
      </c>
      <c r="Q399" s="28">
        <v>0</v>
      </c>
      <c r="R399" s="27">
        <v>0</v>
      </c>
      <c r="S399" s="28">
        <v>0</v>
      </c>
      <c r="T399" s="27">
        <v>241.30199999999999</v>
      </c>
      <c r="U399" s="28">
        <v>0</v>
      </c>
      <c r="V399" s="23"/>
      <c r="W399" s="28">
        <v>0</v>
      </c>
      <c r="X399" s="23"/>
      <c r="Y399" s="28">
        <v>0</v>
      </c>
      <c r="Z399" s="23"/>
      <c r="AA399" s="28">
        <v>0</v>
      </c>
      <c r="AB399" s="23"/>
      <c r="AC399" s="28">
        <v>0</v>
      </c>
      <c r="AD399" s="23"/>
      <c r="AE399" s="28">
        <v>0</v>
      </c>
      <c r="AF399" s="23"/>
      <c r="AG399" s="28">
        <v>0</v>
      </c>
      <c r="AH399" s="23"/>
      <c r="AI399" s="28">
        <v>0</v>
      </c>
      <c r="AJ399" s="44" t="s">
        <v>79</v>
      </c>
      <c r="AK399" s="44" t="s">
        <v>207</v>
      </c>
      <c r="AL399" s="43" t="s">
        <v>112</v>
      </c>
      <c r="AM399" s="43" t="s">
        <v>112</v>
      </c>
      <c r="AN399" s="82"/>
      <c r="AO399" s="21"/>
      <c r="AP399" s="21"/>
      <c r="AQ399" s="30"/>
      <c r="AR399" s="21"/>
      <c r="AS399" s="21"/>
      <c r="AT399" s="20" t="s">
        <v>112</v>
      </c>
      <c r="AU399" s="28"/>
      <c r="AV399" s="21"/>
      <c r="AW399" s="20"/>
    </row>
    <row r="400" spans="1:50" s="10" customFormat="1">
      <c r="A400" s="32" t="s">
        <v>275</v>
      </c>
      <c r="B400" s="58" t="s">
        <v>68</v>
      </c>
      <c r="C400" s="12" t="s">
        <v>69</v>
      </c>
      <c r="D400" s="14">
        <v>1996.8000000000002</v>
      </c>
      <c r="E400" s="14">
        <v>3265.6000000000004</v>
      </c>
      <c r="F400" s="11" t="s">
        <v>71</v>
      </c>
      <c r="G400" s="16" t="s">
        <v>73</v>
      </c>
      <c r="H400" s="16" t="s">
        <v>72</v>
      </c>
      <c r="I400" s="64"/>
      <c r="J400" s="64" t="s">
        <v>109</v>
      </c>
      <c r="K400" s="32" t="s">
        <v>260</v>
      </c>
      <c r="L400" s="32" t="s">
        <v>260</v>
      </c>
      <c r="M400" s="32" t="s">
        <v>260</v>
      </c>
      <c r="N400" s="23">
        <v>0</v>
      </c>
      <c r="O400" s="65"/>
      <c r="P400" s="23">
        <v>0</v>
      </c>
      <c r="Q400" s="65"/>
      <c r="R400" s="23">
        <v>86</v>
      </c>
      <c r="S400" s="66">
        <v>0.97</v>
      </c>
      <c r="T400" s="23">
        <v>21.5</v>
      </c>
      <c r="U400" s="66">
        <v>0.24</v>
      </c>
      <c r="V400" s="23">
        <v>0</v>
      </c>
      <c r="W400" s="65"/>
      <c r="X400" s="23">
        <v>0</v>
      </c>
      <c r="Y400" s="65"/>
      <c r="Z400" s="23">
        <v>0</v>
      </c>
      <c r="AA400" s="65"/>
      <c r="AB400" s="23">
        <v>0</v>
      </c>
      <c r="AC400" s="65"/>
      <c r="AD400" s="23">
        <v>0</v>
      </c>
      <c r="AE400" s="65"/>
      <c r="AF400" s="23">
        <v>0</v>
      </c>
      <c r="AG400" s="65"/>
      <c r="AH400" s="23">
        <v>0</v>
      </c>
      <c r="AI400" s="65"/>
      <c r="AJ400" s="11" t="s">
        <v>261</v>
      </c>
      <c r="AK400" s="11" t="s">
        <v>80</v>
      </c>
      <c r="AL400" s="64"/>
      <c r="AM400" s="11"/>
      <c r="AN400" s="11"/>
      <c r="AO400" s="21"/>
      <c r="AP400" s="21"/>
      <c r="AQ400" s="30"/>
      <c r="AR400" s="31"/>
      <c r="AS400" s="23"/>
      <c r="AT400" s="21" t="s">
        <v>276</v>
      </c>
      <c r="AU400" s="26">
        <v>3980.9</v>
      </c>
      <c r="AV400" s="20" t="s">
        <v>263</v>
      </c>
      <c r="AW400" s="20"/>
    </row>
    <row r="401" spans="1:50" s="10" customFormat="1">
      <c r="A401" s="32" t="s">
        <v>275</v>
      </c>
      <c r="B401" s="44" t="s">
        <v>530</v>
      </c>
      <c r="C401" s="12" t="s">
        <v>69</v>
      </c>
      <c r="D401" s="14">
        <v>1996.8000000000002</v>
      </c>
      <c r="E401" s="14">
        <v>3265.6000000000004</v>
      </c>
      <c r="F401" s="44" t="s">
        <v>71</v>
      </c>
      <c r="G401" s="46" t="s">
        <v>73</v>
      </c>
      <c r="H401" s="11" t="s">
        <v>170</v>
      </c>
      <c r="I401" s="56" t="s">
        <v>591</v>
      </c>
      <c r="J401" s="144" t="s">
        <v>610</v>
      </c>
      <c r="K401" s="56" t="s">
        <v>260</v>
      </c>
      <c r="L401" s="56" t="s">
        <v>260</v>
      </c>
      <c r="M401" s="56" t="s">
        <v>260</v>
      </c>
      <c r="N401" s="23">
        <v>0</v>
      </c>
      <c r="O401" s="28"/>
      <c r="P401" s="23">
        <v>0</v>
      </c>
      <c r="Q401" s="28"/>
      <c r="R401" s="23">
        <v>226</v>
      </c>
      <c r="S401" s="28">
        <v>2.4300000000000002</v>
      </c>
      <c r="T401" s="23">
        <v>45.2</v>
      </c>
      <c r="U401" s="28">
        <v>0.49</v>
      </c>
      <c r="V401" s="23">
        <v>0</v>
      </c>
      <c r="W401" s="28"/>
      <c r="X401" s="23">
        <v>0</v>
      </c>
      <c r="Y401" s="28"/>
      <c r="Z401" s="23">
        <v>0</v>
      </c>
      <c r="AA401" s="28"/>
      <c r="AB401" s="23">
        <v>0</v>
      </c>
      <c r="AC401" s="28"/>
      <c r="AD401" s="23">
        <v>0</v>
      </c>
      <c r="AE401" s="28"/>
      <c r="AF401" s="23">
        <v>0</v>
      </c>
      <c r="AG401" s="28"/>
      <c r="AH401" s="23">
        <v>0</v>
      </c>
      <c r="AI401" s="28"/>
      <c r="AJ401" s="44" t="s">
        <v>261</v>
      </c>
      <c r="AK401" s="44" t="s">
        <v>80</v>
      </c>
      <c r="AL401" s="145"/>
      <c r="AM401" s="145"/>
      <c r="AN401" s="146"/>
      <c r="AQ401" s="88"/>
      <c r="AT401" s="145"/>
      <c r="AU401" s="26">
        <v>0</v>
      </c>
      <c r="AX401" s="20"/>
    </row>
    <row r="402" spans="1:50" s="10" customFormat="1">
      <c r="A402" s="43" t="s">
        <v>694</v>
      </c>
      <c r="B402" s="44" t="s">
        <v>530</v>
      </c>
      <c r="C402" s="47" t="s">
        <v>132</v>
      </c>
      <c r="D402" s="14">
        <v>2.1215999999999999</v>
      </c>
      <c r="E402" s="14">
        <v>2.1215999999999999</v>
      </c>
      <c r="F402" s="44" t="s">
        <v>298</v>
      </c>
      <c r="G402" s="44" t="s">
        <v>221</v>
      </c>
      <c r="H402" s="44"/>
      <c r="I402" s="56" t="s">
        <v>769</v>
      </c>
      <c r="J402" s="144" t="s">
        <v>845</v>
      </c>
      <c r="K402" s="32" t="s">
        <v>298</v>
      </c>
      <c r="L402" s="32" t="s">
        <v>298</v>
      </c>
      <c r="M402" s="32" t="s">
        <v>298</v>
      </c>
      <c r="N402" s="27">
        <v>60</v>
      </c>
      <c r="O402" s="28"/>
      <c r="P402" s="27"/>
      <c r="Q402" s="28"/>
      <c r="R402" s="27">
        <v>60</v>
      </c>
      <c r="S402" s="28"/>
      <c r="T402" s="84"/>
      <c r="U402" s="28"/>
      <c r="V402" s="221"/>
      <c r="W402" s="28"/>
      <c r="X402" s="221"/>
      <c r="Y402" s="28"/>
      <c r="Z402" s="221"/>
      <c r="AA402" s="28"/>
      <c r="AB402" s="221"/>
      <c r="AC402" s="28"/>
      <c r="AD402" s="221"/>
      <c r="AE402" s="28"/>
      <c r="AF402" s="221"/>
      <c r="AG402" s="28"/>
      <c r="AH402" s="221"/>
      <c r="AI402" s="28"/>
      <c r="AJ402" s="44" t="s">
        <v>79</v>
      </c>
      <c r="AK402" s="44" t="s">
        <v>207</v>
      </c>
      <c r="AL402" s="145"/>
      <c r="AM402" s="145"/>
      <c r="AN402" s="145"/>
      <c r="AO402" s="20"/>
      <c r="AP402" s="20"/>
      <c r="AQ402" s="88"/>
      <c r="AR402" s="20"/>
      <c r="AS402" s="20"/>
      <c r="AT402" s="145"/>
      <c r="AU402" s="196"/>
      <c r="AV402" s="20"/>
      <c r="AW402" s="20"/>
      <c r="AX402" s="20"/>
    </row>
    <row r="403" spans="1:50" s="10" customFormat="1">
      <c r="A403" s="43" t="s">
        <v>694</v>
      </c>
      <c r="B403" s="44" t="s">
        <v>530</v>
      </c>
      <c r="C403" s="47" t="s">
        <v>132</v>
      </c>
      <c r="D403" s="14">
        <v>2.1215999999999999</v>
      </c>
      <c r="E403" s="14">
        <v>2.1215999999999999</v>
      </c>
      <c r="F403" s="44" t="s">
        <v>71</v>
      </c>
      <c r="G403" s="46" t="s">
        <v>73</v>
      </c>
      <c r="H403" s="44" t="s">
        <v>72</v>
      </c>
      <c r="I403" s="56" t="s">
        <v>109</v>
      </c>
      <c r="J403" s="144"/>
      <c r="K403" s="56" t="s">
        <v>109</v>
      </c>
      <c r="L403" s="56" t="s">
        <v>109</v>
      </c>
      <c r="M403" s="56" t="s">
        <v>109</v>
      </c>
      <c r="N403" s="49">
        <v>104.80068103448276</v>
      </c>
      <c r="O403" s="28"/>
      <c r="P403" s="49">
        <v>0</v>
      </c>
      <c r="Q403" s="28"/>
      <c r="R403" s="49">
        <v>0</v>
      </c>
      <c r="S403" s="28"/>
      <c r="T403" s="49">
        <v>0</v>
      </c>
      <c r="U403" s="28"/>
      <c r="V403" s="49">
        <v>62.495818965517238</v>
      </c>
      <c r="W403" s="28"/>
      <c r="X403" s="49">
        <v>0</v>
      </c>
      <c r="Y403" s="28"/>
      <c r="Z403" s="49">
        <v>0</v>
      </c>
      <c r="AA403" s="28"/>
      <c r="AB403" s="49">
        <v>0</v>
      </c>
      <c r="AC403" s="28"/>
      <c r="AD403" s="49">
        <v>18.588499999999996</v>
      </c>
      <c r="AE403" s="28"/>
      <c r="AF403" s="49">
        <v>0</v>
      </c>
      <c r="AG403" s="28"/>
      <c r="AH403" s="49">
        <v>0</v>
      </c>
      <c r="AI403" s="28"/>
      <c r="AJ403" s="44"/>
      <c r="AK403" s="44"/>
      <c r="AL403" s="145"/>
      <c r="AM403" s="145" t="s">
        <v>593</v>
      </c>
      <c r="AN403" s="145"/>
      <c r="AQ403" s="88"/>
      <c r="AT403" s="145"/>
      <c r="AU403" s="26">
        <v>0</v>
      </c>
      <c r="AV403" s="50" t="s">
        <v>136</v>
      </c>
      <c r="AW403" s="20"/>
      <c r="AX403" s="20"/>
    </row>
    <row r="404" spans="1:50" s="10" customFormat="1">
      <c r="A404" s="20" t="s">
        <v>355</v>
      </c>
      <c r="B404" s="44" t="s">
        <v>530</v>
      </c>
      <c r="C404" s="12" t="s">
        <v>69</v>
      </c>
      <c r="D404" s="14">
        <v>445.41120000000001</v>
      </c>
      <c r="E404" s="14">
        <v>460.00239999999997</v>
      </c>
      <c r="F404" s="44" t="s">
        <v>298</v>
      </c>
      <c r="G404" s="44" t="s">
        <v>221</v>
      </c>
      <c r="H404" s="44"/>
      <c r="I404" s="56" t="s">
        <v>769</v>
      </c>
      <c r="J404" s="20" t="s">
        <v>846</v>
      </c>
      <c r="K404" s="32" t="s">
        <v>298</v>
      </c>
      <c r="L404" s="32" t="s">
        <v>298</v>
      </c>
      <c r="M404" s="32" t="s">
        <v>298</v>
      </c>
      <c r="N404" s="27">
        <v>149.5</v>
      </c>
      <c r="O404" s="28"/>
      <c r="P404" s="84"/>
      <c r="Q404" s="28"/>
      <c r="R404" s="27">
        <v>149.5</v>
      </c>
      <c r="S404" s="28"/>
      <c r="T404" s="27"/>
      <c r="U404" s="28"/>
      <c r="V404" s="221"/>
      <c r="W404" s="28"/>
      <c r="X404" s="221"/>
      <c r="Y404" s="28"/>
      <c r="Z404" s="221"/>
      <c r="AA404" s="28"/>
      <c r="AB404" s="221"/>
      <c r="AC404" s="28"/>
      <c r="AD404" s="221"/>
      <c r="AE404" s="28"/>
      <c r="AF404" s="221"/>
      <c r="AG404" s="28"/>
      <c r="AH404" s="221"/>
      <c r="AI404" s="28"/>
      <c r="AJ404" s="44" t="s">
        <v>79</v>
      </c>
      <c r="AK404" s="44" t="s">
        <v>207</v>
      </c>
      <c r="AL404" s="145"/>
      <c r="AM404" s="145"/>
      <c r="AN404" s="145"/>
      <c r="AO404" s="20"/>
      <c r="AP404" s="20"/>
      <c r="AQ404" s="88"/>
      <c r="AR404" s="20"/>
      <c r="AS404" s="20"/>
      <c r="AT404" s="145"/>
      <c r="AU404" s="196"/>
      <c r="AV404" s="20"/>
      <c r="AW404" s="20"/>
      <c r="AX404" s="41"/>
    </row>
    <row r="405" spans="1:50" s="10" customFormat="1">
      <c r="A405" s="20" t="s">
        <v>355</v>
      </c>
      <c r="B405" s="55" t="s">
        <v>322</v>
      </c>
      <c r="C405" s="12" t="s">
        <v>69</v>
      </c>
      <c r="D405" s="14">
        <v>445.41120000000001</v>
      </c>
      <c r="E405" s="14">
        <v>460.00239999999997</v>
      </c>
      <c r="F405" s="44" t="s">
        <v>203</v>
      </c>
      <c r="G405" s="46" t="s">
        <v>73</v>
      </c>
      <c r="H405" s="44" t="s">
        <v>72</v>
      </c>
      <c r="I405" s="56" t="s">
        <v>109</v>
      </c>
      <c r="J405" s="56"/>
      <c r="K405" s="56" t="s">
        <v>109</v>
      </c>
      <c r="L405" s="56" t="s">
        <v>109</v>
      </c>
      <c r="M405" s="56" t="s">
        <v>109</v>
      </c>
      <c r="N405" s="23">
        <v>47.257803557066467</v>
      </c>
      <c r="O405" s="28">
        <v>0.51983583912773113</v>
      </c>
      <c r="P405" s="23">
        <v>47.257803557066467</v>
      </c>
      <c r="Q405" s="28">
        <v>0.51983583912773113</v>
      </c>
      <c r="R405" s="23">
        <v>47.257803557066467</v>
      </c>
      <c r="S405" s="28">
        <v>0.51983583912773113</v>
      </c>
      <c r="T405" s="23">
        <v>15.752601185688825</v>
      </c>
      <c r="U405" s="28">
        <v>0.17327861304257705</v>
      </c>
      <c r="V405" s="23">
        <v>0</v>
      </c>
      <c r="W405" s="28">
        <v>0</v>
      </c>
      <c r="X405" s="23">
        <v>0</v>
      </c>
      <c r="Y405" s="28">
        <v>0</v>
      </c>
      <c r="Z405" s="23">
        <v>0</v>
      </c>
      <c r="AA405" s="28">
        <v>0</v>
      </c>
      <c r="AB405" s="23">
        <v>0</v>
      </c>
      <c r="AC405" s="28">
        <v>0</v>
      </c>
      <c r="AD405" s="23">
        <v>0</v>
      </c>
      <c r="AE405" s="28">
        <v>0</v>
      </c>
      <c r="AF405" s="23">
        <v>0</v>
      </c>
      <c r="AG405" s="28">
        <v>0</v>
      </c>
      <c r="AH405" s="23">
        <v>0</v>
      </c>
      <c r="AI405" s="28">
        <v>0</v>
      </c>
      <c r="AJ405" s="44" t="s">
        <v>79</v>
      </c>
      <c r="AK405" s="44" t="s">
        <v>80</v>
      </c>
      <c r="AL405" s="43" t="s">
        <v>112</v>
      </c>
      <c r="AM405" s="43" t="s">
        <v>112</v>
      </c>
      <c r="AN405" s="82">
        <v>24.497616000000001</v>
      </c>
      <c r="AO405" s="21"/>
      <c r="AP405" s="20"/>
      <c r="AQ405" s="88"/>
      <c r="AR405" s="20"/>
      <c r="AS405" s="20"/>
      <c r="AT405" s="20" t="s">
        <v>332</v>
      </c>
      <c r="AU405" s="26">
        <v>5700.8663691007841</v>
      </c>
      <c r="AV405" s="20"/>
      <c r="AX405" s="21"/>
    </row>
    <row r="406" spans="1:50" s="10" customFormat="1">
      <c r="A406" s="20" t="s">
        <v>355</v>
      </c>
      <c r="B406" s="55" t="s">
        <v>322</v>
      </c>
      <c r="C406" s="12" t="s">
        <v>69</v>
      </c>
      <c r="D406" s="14">
        <v>445.41120000000001</v>
      </c>
      <c r="E406" s="14">
        <v>460.00239999999997</v>
      </c>
      <c r="F406" s="44" t="s">
        <v>203</v>
      </c>
      <c r="G406" s="46" t="s">
        <v>73</v>
      </c>
      <c r="H406" s="44" t="s">
        <v>72</v>
      </c>
      <c r="I406" s="56" t="s">
        <v>329</v>
      </c>
      <c r="J406" s="56"/>
      <c r="K406" s="19" t="s">
        <v>76</v>
      </c>
      <c r="L406" s="19" t="s">
        <v>173</v>
      </c>
      <c r="M406" s="19" t="s">
        <v>173</v>
      </c>
      <c r="N406" s="23">
        <v>8.0735881708907087</v>
      </c>
      <c r="O406" s="28">
        <v>9.5511512727915679E-2</v>
      </c>
      <c r="P406" s="23">
        <v>8.0735881708907087</v>
      </c>
      <c r="Q406" s="28">
        <v>9.5511512727915679E-2</v>
      </c>
      <c r="R406" s="23">
        <v>8.0735881708907087</v>
      </c>
      <c r="S406" s="28">
        <v>9.5511512727915679E-2</v>
      </c>
      <c r="T406" s="23">
        <v>8.0735881708907087</v>
      </c>
      <c r="U406" s="28">
        <v>9.5511512727915679E-2</v>
      </c>
      <c r="V406" s="23">
        <v>3.5882614092847591</v>
      </c>
      <c r="W406" s="28">
        <v>4.2449561212406971E-2</v>
      </c>
      <c r="X406" s="23">
        <v>0</v>
      </c>
      <c r="Y406" s="28">
        <v>0</v>
      </c>
      <c r="Z406" s="23">
        <v>0</v>
      </c>
      <c r="AA406" s="28">
        <v>0</v>
      </c>
      <c r="AB406" s="23">
        <v>0</v>
      </c>
      <c r="AC406" s="28">
        <v>0</v>
      </c>
      <c r="AD406" s="23">
        <v>0</v>
      </c>
      <c r="AE406" s="28">
        <v>0</v>
      </c>
      <c r="AF406" s="23">
        <v>0</v>
      </c>
      <c r="AG406" s="28">
        <v>0</v>
      </c>
      <c r="AH406" s="23">
        <v>0</v>
      </c>
      <c r="AI406" s="28">
        <v>0</v>
      </c>
      <c r="AJ406" s="44" t="s">
        <v>79</v>
      </c>
      <c r="AK406" s="44" t="s">
        <v>80</v>
      </c>
      <c r="AL406" s="43" t="s">
        <v>112</v>
      </c>
      <c r="AM406" s="43" t="s">
        <v>112</v>
      </c>
      <c r="AN406" s="82">
        <v>24.497616000000001</v>
      </c>
      <c r="AO406" s="21"/>
      <c r="AP406" s="20"/>
      <c r="AQ406" s="88"/>
      <c r="AR406" s="20"/>
      <c r="AS406" s="20"/>
      <c r="AT406" s="20" t="s">
        <v>332</v>
      </c>
      <c r="AU406" s="26">
        <v>0</v>
      </c>
      <c r="AV406" s="20"/>
      <c r="AW406" s="21"/>
      <c r="AX406" s="20"/>
    </row>
    <row r="407" spans="1:50" s="10" customFormat="1">
      <c r="A407" s="20" t="s">
        <v>355</v>
      </c>
      <c r="B407" s="55" t="s">
        <v>322</v>
      </c>
      <c r="C407" s="12" t="s">
        <v>69</v>
      </c>
      <c r="D407" s="14">
        <v>445.41120000000001</v>
      </c>
      <c r="E407" s="14">
        <v>460.00239999999997</v>
      </c>
      <c r="F407" s="44" t="s">
        <v>203</v>
      </c>
      <c r="G407" s="46" t="s">
        <v>73</v>
      </c>
      <c r="H407" s="11" t="s">
        <v>170</v>
      </c>
      <c r="I407" s="56" t="s">
        <v>329</v>
      </c>
      <c r="J407" s="56"/>
      <c r="K407" s="19" t="s">
        <v>76</v>
      </c>
      <c r="L407" s="19" t="s">
        <v>173</v>
      </c>
      <c r="M407" s="19" t="s">
        <v>173</v>
      </c>
      <c r="N407" s="23">
        <v>13.960310702648743</v>
      </c>
      <c r="O407" s="28">
        <v>0.16515214364898548</v>
      </c>
      <c r="P407" s="23">
        <v>13.960310702648743</v>
      </c>
      <c r="Q407" s="28">
        <v>0.16515214364898548</v>
      </c>
      <c r="R407" s="23">
        <v>13.960310702648743</v>
      </c>
      <c r="S407" s="28">
        <v>0.16515214364898548</v>
      </c>
      <c r="T407" s="23">
        <v>13.960310702648743</v>
      </c>
      <c r="U407" s="28">
        <v>0.16515214364898548</v>
      </c>
      <c r="V407" s="23">
        <v>6.2045825345105525</v>
      </c>
      <c r="W407" s="28">
        <v>7.3400952732882427E-2</v>
      </c>
      <c r="X407" s="23">
        <v>0</v>
      </c>
      <c r="Y407" s="28">
        <v>0</v>
      </c>
      <c r="Z407" s="23">
        <v>0</v>
      </c>
      <c r="AA407" s="28">
        <v>0</v>
      </c>
      <c r="AB407" s="23">
        <v>0</v>
      </c>
      <c r="AC407" s="28">
        <v>0</v>
      </c>
      <c r="AD407" s="23">
        <v>0</v>
      </c>
      <c r="AE407" s="28">
        <v>0</v>
      </c>
      <c r="AF407" s="23">
        <v>0</v>
      </c>
      <c r="AG407" s="28">
        <v>0</v>
      </c>
      <c r="AH407" s="23">
        <v>0</v>
      </c>
      <c r="AI407" s="28">
        <v>0</v>
      </c>
      <c r="AJ407" s="44" t="s">
        <v>79</v>
      </c>
      <c r="AK407" s="44" t="s">
        <v>80</v>
      </c>
      <c r="AL407" s="43" t="s">
        <v>112</v>
      </c>
      <c r="AM407" s="43" t="s">
        <v>330</v>
      </c>
      <c r="AN407" s="82">
        <v>1.3407680000000002</v>
      </c>
      <c r="AO407" s="21"/>
      <c r="AP407" s="20"/>
      <c r="AQ407" s="88"/>
      <c r="AR407" s="20"/>
      <c r="AS407" s="20"/>
      <c r="AT407" s="20" t="s">
        <v>332</v>
      </c>
      <c r="AU407" s="26">
        <v>0</v>
      </c>
      <c r="AV407" s="20"/>
      <c r="AW407" s="20"/>
      <c r="AX407" s="20"/>
    </row>
    <row r="408" spans="1:50" s="10" customFormat="1">
      <c r="A408" s="20" t="s">
        <v>355</v>
      </c>
      <c r="B408" s="44" t="s">
        <v>530</v>
      </c>
      <c r="C408" s="12" t="s">
        <v>69</v>
      </c>
      <c r="D408" s="14">
        <v>445.41120000000001</v>
      </c>
      <c r="E408" s="14">
        <v>460.00239999999997</v>
      </c>
      <c r="F408" s="44" t="s">
        <v>71</v>
      </c>
      <c r="G408" s="46" t="s">
        <v>73</v>
      </c>
      <c r="H408" s="44" t="s">
        <v>72</v>
      </c>
      <c r="I408" s="56" t="s">
        <v>591</v>
      </c>
      <c r="J408" s="20" t="s">
        <v>629</v>
      </c>
      <c r="K408" s="56" t="s">
        <v>109</v>
      </c>
      <c r="L408" s="56" t="s">
        <v>109</v>
      </c>
      <c r="M408" s="56" t="s">
        <v>109</v>
      </c>
      <c r="N408" s="23">
        <v>27.135000000000002</v>
      </c>
      <c r="O408" s="28">
        <v>0.21299999999999999</v>
      </c>
      <c r="P408" s="23">
        <v>0</v>
      </c>
      <c r="Q408" s="28"/>
      <c r="R408" s="23">
        <v>27.135999999999999</v>
      </c>
      <c r="S408" s="28">
        <v>0.21299999999999999</v>
      </c>
      <c r="T408" s="23">
        <v>0</v>
      </c>
      <c r="U408" s="28"/>
      <c r="V408" s="23">
        <v>0</v>
      </c>
      <c r="W408" s="28"/>
      <c r="X408" s="23">
        <v>0</v>
      </c>
      <c r="Y408" s="28"/>
      <c r="Z408" s="23">
        <v>0</v>
      </c>
      <c r="AA408" s="28"/>
      <c r="AB408" s="23">
        <v>0</v>
      </c>
      <c r="AC408" s="28"/>
      <c r="AD408" s="23">
        <v>0</v>
      </c>
      <c r="AE408" s="28"/>
      <c r="AF408" s="23">
        <v>0</v>
      </c>
      <c r="AG408" s="28"/>
      <c r="AH408" s="23">
        <v>0</v>
      </c>
      <c r="AI408" s="28"/>
      <c r="AJ408" s="44" t="s">
        <v>79</v>
      </c>
      <c r="AK408" s="44" t="s">
        <v>80</v>
      </c>
      <c r="AL408" s="145"/>
      <c r="AM408" s="145" t="s">
        <v>593</v>
      </c>
      <c r="AN408" s="146"/>
      <c r="AQ408" s="88"/>
      <c r="AT408" s="145"/>
      <c r="AU408" s="26">
        <v>1401.54</v>
      </c>
      <c r="AW408" s="20"/>
      <c r="AX408" s="41"/>
    </row>
    <row r="409" spans="1:50" s="10" customFormat="1">
      <c r="A409" s="10" t="s">
        <v>476</v>
      </c>
      <c r="B409" s="16" t="s">
        <v>464</v>
      </c>
      <c r="C409" s="47" t="s">
        <v>132</v>
      </c>
      <c r="D409" s="14">
        <v>59.28</v>
      </c>
      <c r="E409" s="14">
        <v>59.904000000000003</v>
      </c>
      <c r="F409" s="11" t="s">
        <v>298</v>
      </c>
      <c r="G409" s="16" t="s">
        <v>221</v>
      </c>
      <c r="H409" s="16"/>
      <c r="I409" s="32" t="s">
        <v>486</v>
      </c>
      <c r="J409" s="32"/>
      <c r="K409" s="32" t="s">
        <v>298</v>
      </c>
      <c r="L409" s="32" t="s">
        <v>298</v>
      </c>
      <c r="M409" s="32" t="s">
        <v>298</v>
      </c>
      <c r="N409" s="77">
        <v>67.8</v>
      </c>
      <c r="O409" s="28"/>
      <c r="P409" s="77"/>
      <c r="Q409" s="28"/>
      <c r="R409" s="77">
        <v>67.8</v>
      </c>
      <c r="S409" s="28"/>
      <c r="T409" s="77"/>
      <c r="U409" s="28"/>
      <c r="V409" s="217"/>
      <c r="W409" s="28"/>
      <c r="X409" s="217"/>
      <c r="Y409" s="28"/>
      <c r="Z409" s="217"/>
      <c r="AA409" s="28"/>
      <c r="AB409" s="217"/>
      <c r="AC409" s="28"/>
      <c r="AD409" s="217"/>
      <c r="AE409" s="114"/>
      <c r="AF409" s="217"/>
      <c r="AG409" s="28"/>
      <c r="AH409" s="217"/>
      <c r="AI409" s="28"/>
      <c r="AJ409" s="11" t="s">
        <v>79</v>
      </c>
      <c r="AK409" s="16" t="s">
        <v>207</v>
      </c>
      <c r="AL409" s="21"/>
      <c r="AM409" s="21"/>
      <c r="AN409" s="21"/>
      <c r="AO409" s="21"/>
      <c r="AP409" s="20"/>
      <c r="AQ409" s="116"/>
      <c r="AR409" s="20"/>
      <c r="AS409" s="80"/>
      <c r="AT409" s="21"/>
      <c r="AU409" s="36"/>
      <c r="AV409" s="40" t="s">
        <v>487</v>
      </c>
      <c r="AW409" s="20"/>
      <c r="AX409" s="41"/>
    </row>
    <row r="410" spans="1:50" s="10" customFormat="1">
      <c r="A410" s="10" t="s">
        <v>476</v>
      </c>
      <c r="B410" s="16" t="s">
        <v>464</v>
      </c>
      <c r="C410" s="47" t="s">
        <v>132</v>
      </c>
      <c r="D410" s="14">
        <v>59.28</v>
      </c>
      <c r="E410" s="14">
        <v>59.904000000000003</v>
      </c>
      <c r="F410" s="16" t="s">
        <v>203</v>
      </c>
      <c r="G410" s="16" t="s">
        <v>73</v>
      </c>
      <c r="H410" s="16" t="s">
        <v>72</v>
      </c>
      <c r="I410" s="32" t="s">
        <v>111</v>
      </c>
      <c r="J410" s="32"/>
      <c r="K410" s="32" t="s">
        <v>76</v>
      </c>
      <c r="L410" s="12" t="s">
        <v>77</v>
      </c>
      <c r="M410" s="18" t="s">
        <v>110</v>
      </c>
      <c r="N410" s="49">
        <v>416.69831546707502</v>
      </c>
      <c r="O410" s="25">
        <v>3.2556538839724682</v>
      </c>
      <c r="P410" s="49">
        <v>0</v>
      </c>
      <c r="Q410" s="28"/>
      <c r="R410" s="49">
        <v>397.31699846860636</v>
      </c>
      <c r="S410" s="25">
        <v>3.1042281219272372</v>
      </c>
      <c r="T410" s="49">
        <v>0</v>
      </c>
      <c r="U410" s="28"/>
      <c r="V410" s="49">
        <v>0</v>
      </c>
      <c r="W410" s="28"/>
      <c r="X410" s="49">
        <v>0</v>
      </c>
      <c r="Y410" s="28"/>
      <c r="Z410" s="49">
        <v>0</v>
      </c>
      <c r="AA410" s="28"/>
      <c r="AB410" s="49">
        <v>0</v>
      </c>
      <c r="AC410" s="28"/>
      <c r="AD410" s="49">
        <v>89.98468606431851</v>
      </c>
      <c r="AE410" s="25">
        <v>0.70304818092428722</v>
      </c>
      <c r="AF410" s="49">
        <v>0</v>
      </c>
      <c r="AG410" s="28"/>
      <c r="AH410" s="49">
        <v>0</v>
      </c>
      <c r="AI410" s="28"/>
      <c r="AJ410" s="11" t="s">
        <v>79</v>
      </c>
      <c r="AK410" s="11" t="s">
        <v>80</v>
      </c>
      <c r="AL410" s="20"/>
      <c r="AM410" s="20"/>
      <c r="AN410" s="20"/>
      <c r="AP410" s="20"/>
      <c r="AQ410" s="88"/>
      <c r="AR410" s="115"/>
      <c r="AS410" s="80"/>
      <c r="AT410" s="20"/>
      <c r="AU410" s="26">
        <v>23237.040314650934</v>
      </c>
      <c r="AV410" s="50" t="s">
        <v>471</v>
      </c>
      <c r="AW410" s="20"/>
      <c r="AX410" s="41"/>
    </row>
    <row r="411" spans="1:50" s="10" customFormat="1">
      <c r="A411" s="43" t="s">
        <v>336</v>
      </c>
      <c r="B411" s="44" t="s">
        <v>530</v>
      </c>
      <c r="C411" s="47" t="s">
        <v>132</v>
      </c>
      <c r="D411" s="14">
        <v>248.77840000000003</v>
      </c>
      <c r="E411" s="14">
        <v>293.74800000000005</v>
      </c>
      <c r="F411" s="44" t="s">
        <v>298</v>
      </c>
      <c r="G411" s="44" t="s">
        <v>221</v>
      </c>
      <c r="H411" s="44"/>
      <c r="I411" s="56" t="s">
        <v>769</v>
      </c>
      <c r="J411" s="20" t="s">
        <v>847</v>
      </c>
      <c r="K411" s="32" t="s">
        <v>298</v>
      </c>
      <c r="L411" s="32" t="s">
        <v>298</v>
      </c>
      <c r="M411" s="32" t="s">
        <v>298</v>
      </c>
      <c r="N411" s="27"/>
      <c r="O411" s="28"/>
      <c r="P411" s="27">
        <v>60</v>
      </c>
      <c r="Q411" s="28"/>
      <c r="R411" s="27"/>
      <c r="S411" s="28"/>
      <c r="T411" s="27">
        <v>60</v>
      </c>
      <c r="U411" s="28"/>
      <c r="V411" s="221"/>
      <c r="W411" s="28"/>
      <c r="X411" s="221"/>
      <c r="Y411" s="28"/>
      <c r="Z411" s="221"/>
      <c r="AA411" s="28"/>
      <c r="AB411" s="221"/>
      <c r="AC411" s="28"/>
      <c r="AD411" s="221"/>
      <c r="AE411" s="28"/>
      <c r="AF411" s="221"/>
      <c r="AG411" s="28"/>
      <c r="AH411" s="221"/>
      <c r="AI411" s="28"/>
      <c r="AJ411" s="44" t="s">
        <v>79</v>
      </c>
      <c r="AK411" s="44" t="s">
        <v>207</v>
      </c>
      <c r="AL411" s="145"/>
      <c r="AM411" s="145"/>
      <c r="AN411" s="145"/>
      <c r="AO411" s="20"/>
      <c r="AP411" s="20"/>
      <c r="AQ411" s="88"/>
      <c r="AR411" s="20"/>
      <c r="AS411" s="20"/>
      <c r="AT411" s="145"/>
      <c r="AU411" s="196"/>
      <c r="AV411" s="20"/>
      <c r="AW411" s="20"/>
      <c r="AX411" s="40"/>
    </row>
    <row r="412" spans="1:50" s="10" customFormat="1">
      <c r="A412" s="43" t="s">
        <v>336</v>
      </c>
      <c r="B412" s="55" t="s">
        <v>322</v>
      </c>
      <c r="C412" s="47" t="s">
        <v>132</v>
      </c>
      <c r="D412" s="14">
        <v>248.77840000000003</v>
      </c>
      <c r="E412" s="14">
        <v>293.74800000000005</v>
      </c>
      <c r="F412" s="44" t="s">
        <v>203</v>
      </c>
      <c r="G412" s="46" t="s">
        <v>73</v>
      </c>
      <c r="H412" s="44" t="s">
        <v>72</v>
      </c>
      <c r="I412" s="56" t="s">
        <v>109</v>
      </c>
      <c r="J412" s="56"/>
      <c r="K412" s="56" t="s">
        <v>109</v>
      </c>
      <c r="L412" s="56" t="s">
        <v>109</v>
      </c>
      <c r="M412" s="56" t="s">
        <v>109</v>
      </c>
      <c r="N412" s="48">
        <v>94.488540245566156</v>
      </c>
      <c r="O412" s="28">
        <v>0.87511770122783072</v>
      </c>
      <c r="P412" s="48">
        <v>0</v>
      </c>
      <c r="Q412" s="28">
        <v>0</v>
      </c>
      <c r="R412" s="48">
        <v>94.488540245566156</v>
      </c>
      <c r="S412" s="28">
        <v>0.87511770122783072</v>
      </c>
      <c r="T412" s="48">
        <v>0</v>
      </c>
      <c r="U412" s="28">
        <v>0</v>
      </c>
      <c r="V412" s="48">
        <v>0</v>
      </c>
      <c r="W412" s="28">
        <v>0</v>
      </c>
      <c r="X412" s="48">
        <v>94.488540245566156</v>
      </c>
      <c r="Y412" s="28">
        <v>0.87511770122783072</v>
      </c>
      <c r="Z412" s="48">
        <v>0</v>
      </c>
      <c r="AA412" s="28">
        <v>0</v>
      </c>
      <c r="AB412" s="48">
        <v>0</v>
      </c>
      <c r="AC412" s="28">
        <v>0</v>
      </c>
      <c r="AD412" s="48">
        <v>31.496180081855385</v>
      </c>
      <c r="AE412" s="28">
        <v>0.29170590040927696</v>
      </c>
      <c r="AF412" s="48">
        <v>0</v>
      </c>
      <c r="AG412" s="28">
        <v>0</v>
      </c>
      <c r="AH412" s="48">
        <v>0</v>
      </c>
      <c r="AI412" s="28">
        <v>0</v>
      </c>
      <c r="AJ412" s="44" t="s">
        <v>79</v>
      </c>
      <c r="AK412" s="44" t="s">
        <v>80</v>
      </c>
      <c r="AL412" s="43" t="s">
        <v>112</v>
      </c>
      <c r="AM412" s="43" t="s">
        <v>112</v>
      </c>
      <c r="AN412" s="82">
        <v>15.93</v>
      </c>
      <c r="AO412" s="21"/>
      <c r="AP412" s="20"/>
      <c r="AQ412" s="88"/>
      <c r="AR412" s="20"/>
      <c r="AS412" s="20"/>
      <c r="AT412" s="20" t="s">
        <v>413</v>
      </c>
      <c r="AU412" s="26">
        <v>9597.1241234652098</v>
      </c>
      <c r="AV412" s="50" t="s">
        <v>145</v>
      </c>
      <c r="AW412" s="20"/>
      <c r="AX412" s="40"/>
    </row>
    <row r="413" spans="1:50" s="10" customFormat="1">
      <c r="A413" s="43" t="s">
        <v>336</v>
      </c>
      <c r="B413" s="55" t="s">
        <v>322</v>
      </c>
      <c r="C413" s="47" t="s">
        <v>132</v>
      </c>
      <c r="D413" s="14">
        <v>248.77840000000003</v>
      </c>
      <c r="E413" s="14">
        <v>293.74800000000005</v>
      </c>
      <c r="F413" s="44" t="s">
        <v>203</v>
      </c>
      <c r="G413" s="46" t="s">
        <v>73</v>
      </c>
      <c r="H413" s="11" t="s">
        <v>170</v>
      </c>
      <c r="I413" s="56" t="s">
        <v>329</v>
      </c>
      <c r="J413" s="56"/>
      <c r="K413" s="19" t="s">
        <v>76</v>
      </c>
      <c r="L413" s="19" t="s">
        <v>173</v>
      </c>
      <c r="M413" s="83" t="s">
        <v>179</v>
      </c>
      <c r="N413" s="23">
        <v>0</v>
      </c>
      <c r="O413" s="28">
        <v>0</v>
      </c>
      <c r="P413" s="23">
        <v>0</v>
      </c>
      <c r="Q413" s="28">
        <v>0</v>
      </c>
      <c r="R413" s="23">
        <v>0</v>
      </c>
      <c r="S413" s="28">
        <v>0</v>
      </c>
      <c r="T413" s="23">
        <v>0</v>
      </c>
      <c r="U413" s="28">
        <v>0</v>
      </c>
      <c r="V413" s="23">
        <v>141.39332109346159</v>
      </c>
      <c r="W413" s="85">
        <v>1.5559998909808994</v>
      </c>
      <c r="X413" s="23">
        <v>0</v>
      </c>
      <c r="Y413" s="85">
        <v>0</v>
      </c>
      <c r="Z413" s="23">
        <v>0</v>
      </c>
      <c r="AA413" s="85">
        <v>0</v>
      </c>
      <c r="AB413" s="23">
        <v>0</v>
      </c>
      <c r="AC413" s="85">
        <v>0</v>
      </c>
      <c r="AD413" s="23">
        <v>0</v>
      </c>
      <c r="AE413" s="85">
        <v>0</v>
      </c>
      <c r="AF413" s="23">
        <v>0</v>
      </c>
      <c r="AG413" s="85">
        <v>0</v>
      </c>
      <c r="AH413" s="23">
        <v>0</v>
      </c>
      <c r="AI413" s="28">
        <v>0</v>
      </c>
      <c r="AJ413" s="44" t="s">
        <v>79</v>
      </c>
      <c r="AK413" s="16" t="s">
        <v>207</v>
      </c>
      <c r="AL413" s="43" t="s">
        <v>112</v>
      </c>
      <c r="AM413" s="43" t="s">
        <v>337</v>
      </c>
      <c r="AN413" s="82">
        <v>1.26</v>
      </c>
      <c r="AO413" s="21"/>
      <c r="AP413" s="20"/>
      <c r="AQ413" s="88"/>
      <c r="AR413" s="20"/>
      <c r="AS413" s="20"/>
      <c r="AT413" s="20" t="s">
        <v>338</v>
      </c>
      <c r="AU413" s="26">
        <v>0</v>
      </c>
      <c r="AV413" s="20"/>
      <c r="AX413" s="41"/>
    </row>
    <row r="414" spans="1:50" s="10" customFormat="1">
      <c r="A414" s="43" t="s">
        <v>336</v>
      </c>
      <c r="B414" s="44" t="s">
        <v>530</v>
      </c>
      <c r="C414" s="47" t="s">
        <v>132</v>
      </c>
      <c r="D414" s="14">
        <v>248.77840000000003</v>
      </c>
      <c r="E414" s="14">
        <v>293.74800000000005</v>
      </c>
      <c r="F414" s="44" t="s">
        <v>71</v>
      </c>
      <c r="G414" s="46" t="s">
        <v>73</v>
      </c>
      <c r="H414" s="44" t="s">
        <v>72</v>
      </c>
      <c r="I414" s="56" t="s">
        <v>591</v>
      </c>
      <c r="J414" s="20" t="s">
        <v>695</v>
      </c>
      <c r="K414" s="56" t="s">
        <v>109</v>
      </c>
      <c r="L414" s="56" t="s">
        <v>109</v>
      </c>
      <c r="M414" s="56" t="s">
        <v>109</v>
      </c>
      <c r="N414" s="48">
        <v>90.517162346521147</v>
      </c>
      <c r="O414" s="28">
        <v>0.79753229877216913</v>
      </c>
      <c r="P414" s="48">
        <v>0</v>
      </c>
      <c r="Q414" s="28"/>
      <c r="R414" s="48">
        <v>90.517162346521147</v>
      </c>
      <c r="S414" s="28">
        <v>0.79753229877216913</v>
      </c>
      <c r="T414" s="48">
        <v>0</v>
      </c>
      <c r="U414" s="28"/>
      <c r="V414" s="48">
        <v>0</v>
      </c>
      <c r="W414" s="28"/>
      <c r="X414" s="48">
        <v>90.517162346521147</v>
      </c>
      <c r="Y414" s="28">
        <v>0.79753229877216913</v>
      </c>
      <c r="Z414" s="48">
        <v>0</v>
      </c>
      <c r="AA414" s="28"/>
      <c r="AB414" s="48">
        <v>0</v>
      </c>
      <c r="AC414" s="28"/>
      <c r="AD414" s="48">
        <v>30.172387448840386</v>
      </c>
      <c r="AE414" s="28">
        <v>0.26584409959072308</v>
      </c>
      <c r="AF414" s="48">
        <v>0</v>
      </c>
      <c r="AG414" s="28"/>
      <c r="AH414" s="48">
        <v>0</v>
      </c>
      <c r="AI414" s="28"/>
      <c r="AJ414" s="44" t="s">
        <v>79</v>
      </c>
      <c r="AK414" s="44" t="s">
        <v>80</v>
      </c>
      <c r="AL414" s="145"/>
      <c r="AM414" s="145" t="s">
        <v>593</v>
      </c>
      <c r="AN414" s="146">
        <v>5.57</v>
      </c>
      <c r="AQ414" s="88"/>
      <c r="AT414" s="145" t="s">
        <v>598</v>
      </c>
      <c r="AU414" s="26">
        <v>8746.2708765347888</v>
      </c>
      <c r="AV414" s="50" t="s">
        <v>145</v>
      </c>
      <c r="AW414" s="20"/>
    </row>
    <row r="415" spans="1:50" s="10" customFormat="1">
      <c r="A415" s="43" t="s">
        <v>358</v>
      </c>
      <c r="B415" s="44" t="s">
        <v>530</v>
      </c>
      <c r="C415" s="47" t="s">
        <v>132</v>
      </c>
      <c r="D415" s="14">
        <v>462.68560000000002</v>
      </c>
      <c r="E415" s="14">
        <v>502.93359999999996</v>
      </c>
      <c r="F415" s="44" t="s">
        <v>298</v>
      </c>
      <c r="G415" s="44" t="s">
        <v>221</v>
      </c>
      <c r="H415" s="44"/>
      <c r="I415" s="56" t="s">
        <v>769</v>
      </c>
      <c r="J415" s="20" t="s">
        <v>848</v>
      </c>
      <c r="K415" s="32" t="s">
        <v>298</v>
      </c>
      <c r="L415" s="32" t="s">
        <v>298</v>
      </c>
      <c r="M415" s="32" t="s">
        <v>298</v>
      </c>
      <c r="N415" s="27">
        <v>133.51</v>
      </c>
      <c r="O415" s="28"/>
      <c r="P415" s="84"/>
      <c r="Q415" s="28"/>
      <c r="R415" s="27">
        <v>133.51</v>
      </c>
      <c r="S415" s="28"/>
      <c r="T415" s="27"/>
      <c r="U415" s="28"/>
      <c r="V415" s="141"/>
      <c r="W415" s="28"/>
      <c r="X415" s="141"/>
      <c r="Y415" s="28"/>
      <c r="Z415" s="141"/>
      <c r="AA415" s="28"/>
      <c r="AB415" s="141"/>
      <c r="AC415" s="28"/>
      <c r="AD415" s="141"/>
      <c r="AE415" s="28"/>
      <c r="AF415" s="141"/>
      <c r="AG415" s="28"/>
      <c r="AH415" s="141"/>
      <c r="AI415" s="28"/>
      <c r="AJ415" s="44" t="s">
        <v>79</v>
      </c>
      <c r="AK415" s="44" t="s">
        <v>207</v>
      </c>
      <c r="AL415" s="145"/>
      <c r="AM415" s="145"/>
      <c r="AN415" s="145"/>
      <c r="AQ415" s="88"/>
      <c r="AT415" s="145"/>
      <c r="AU415" s="196"/>
      <c r="AW415" s="20"/>
    </row>
    <row r="416" spans="1:50" s="10" customFormat="1">
      <c r="A416" s="43" t="s">
        <v>358</v>
      </c>
      <c r="B416" s="55" t="s">
        <v>322</v>
      </c>
      <c r="C416" s="47" t="s">
        <v>132</v>
      </c>
      <c r="D416" s="14">
        <v>462.68560000000002</v>
      </c>
      <c r="E416" s="14">
        <v>502.93359999999996</v>
      </c>
      <c r="F416" s="44" t="s">
        <v>203</v>
      </c>
      <c r="G416" s="46" t="s">
        <v>73</v>
      </c>
      <c r="H416" s="44" t="s">
        <v>72</v>
      </c>
      <c r="I416" s="56" t="s">
        <v>109</v>
      </c>
      <c r="J416" s="56"/>
      <c r="K416" s="56" t="s">
        <v>109</v>
      </c>
      <c r="L416" s="56" t="s">
        <v>109</v>
      </c>
      <c r="M416" s="56" t="s">
        <v>109</v>
      </c>
      <c r="N416" s="49">
        <v>40.405325156022251</v>
      </c>
      <c r="O416" s="28">
        <v>0.76343124000000007</v>
      </c>
      <c r="P416" s="49">
        <v>40.405325156022251</v>
      </c>
      <c r="Q416" s="28">
        <v>0.76343124000000007</v>
      </c>
      <c r="R416" s="49">
        <v>40.405325156022251</v>
      </c>
      <c r="S416" s="28">
        <v>0.76343124000000007</v>
      </c>
      <c r="T416" s="49">
        <v>14.190822102194959</v>
      </c>
      <c r="U416" s="28">
        <v>0.25447708000000002</v>
      </c>
      <c r="V416" s="49">
        <v>0</v>
      </c>
      <c r="W416" s="28">
        <v>0</v>
      </c>
      <c r="X416" s="49">
        <v>0</v>
      </c>
      <c r="Y416" s="28">
        <v>0</v>
      </c>
      <c r="Z416" s="49">
        <v>0</v>
      </c>
      <c r="AA416" s="28">
        <v>0</v>
      </c>
      <c r="AB416" s="49">
        <v>0</v>
      </c>
      <c r="AC416" s="28">
        <v>0</v>
      </c>
      <c r="AD416" s="49">
        <v>0</v>
      </c>
      <c r="AE416" s="28">
        <v>0</v>
      </c>
      <c r="AF416" s="49">
        <v>0</v>
      </c>
      <c r="AG416" s="28">
        <v>0</v>
      </c>
      <c r="AH416" s="49">
        <v>0</v>
      </c>
      <c r="AI416" s="28">
        <v>0</v>
      </c>
      <c r="AJ416" s="44" t="s">
        <v>79</v>
      </c>
      <c r="AK416" s="44" t="s">
        <v>80</v>
      </c>
      <c r="AL416" s="43" t="s">
        <v>112</v>
      </c>
      <c r="AM416" s="43" t="s">
        <v>112</v>
      </c>
      <c r="AN416" s="82">
        <v>25.447707999999999</v>
      </c>
      <c r="AO416" s="21"/>
      <c r="AP416" s="20"/>
      <c r="AQ416" s="88"/>
      <c r="AR416" s="20"/>
      <c r="AS416" s="20"/>
      <c r="AT416" s="20" t="s">
        <v>332</v>
      </c>
      <c r="AU416" s="26">
        <v>8372.2959320000009</v>
      </c>
      <c r="AV416" s="50" t="s">
        <v>140</v>
      </c>
    </row>
    <row r="417" spans="1:207" s="10" customFormat="1">
      <c r="A417" s="43" t="s">
        <v>358</v>
      </c>
      <c r="B417" s="55" t="s">
        <v>322</v>
      </c>
      <c r="C417" s="47" t="s">
        <v>132</v>
      </c>
      <c r="D417" s="14">
        <v>462.68560000000002</v>
      </c>
      <c r="E417" s="14">
        <v>502.93359999999996</v>
      </c>
      <c r="F417" s="44" t="s">
        <v>203</v>
      </c>
      <c r="G417" s="46" t="s">
        <v>73</v>
      </c>
      <c r="H417" s="11" t="s">
        <v>170</v>
      </c>
      <c r="I417" s="56" t="s">
        <v>329</v>
      </c>
      <c r="J417" s="56"/>
      <c r="K417" s="19" t="s">
        <v>76</v>
      </c>
      <c r="L417" s="19" t="s">
        <v>173</v>
      </c>
      <c r="M417" s="19" t="s">
        <v>173</v>
      </c>
      <c r="N417" s="39">
        <v>113.28963218390808</v>
      </c>
      <c r="O417" s="28">
        <v>1.3402298850574716</v>
      </c>
      <c r="P417" s="39">
        <v>113.28963218390808</v>
      </c>
      <c r="Q417" s="28">
        <v>1.3402298850574716</v>
      </c>
      <c r="R417" s="39">
        <v>113.28963218390808</v>
      </c>
      <c r="S417" s="28">
        <v>1.3402298850574716</v>
      </c>
      <c r="T417" s="39">
        <v>113.28963218390808</v>
      </c>
      <c r="U417" s="28">
        <v>1.3402298850574716</v>
      </c>
      <c r="V417" s="39">
        <v>50.350947637292478</v>
      </c>
      <c r="W417" s="28">
        <v>0.59565772669220962</v>
      </c>
      <c r="X417" s="39">
        <v>0</v>
      </c>
      <c r="Y417" s="85">
        <v>0</v>
      </c>
      <c r="Z417" s="39">
        <v>0</v>
      </c>
      <c r="AA417" s="85">
        <v>0</v>
      </c>
      <c r="AB417" s="39">
        <v>0</v>
      </c>
      <c r="AC417" s="85">
        <v>0</v>
      </c>
      <c r="AD417" s="39">
        <v>0</v>
      </c>
      <c r="AE417" s="85">
        <v>0</v>
      </c>
      <c r="AF417" s="39">
        <v>0</v>
      </c>
      <c r="AG417" s="85">
        <v>0</v>
      </c>
      <c r="AH417" s="39">
        <v>0</v>
      </c>
      <c r="AI417" s="85">
        <v>0</v>
      </c>
      <c r="AJ417" s="44" t="s">
        <v>79</v>
      </c>
      <c r="AK417" s="44" t="s">
        <v>80</v>
      </c>
      <c r="AL417" s="43" t="s">
        <v>112</v>
      </c>
      <c r="AM417" s="43" t="s">
        <v>330</v>
      </c>
      <c r="AN417" s="82">
        <v>1.1508640000000001</v>
      </c>
      <c r="AO417" s="21"/>
      <c r="AP417" s="20"/>
      <c r="AQ417" s="88"/>
      <c r="AR417" s="20"/>
      <c r="AS417" s="20"/>
      <c r="AT417" s="20" t="s">
        <v>332</v>
      </c>
      <c r="AU417" s="26">
        <v>0</v>
      </c>
      <c r="AV417" s="21" t="s">
        <v>104</v>
      </c>
    </row>
    <row r="418" spans="1:207" s="10" customFormat="1">
      <c r="A418" s="43" t="s">
        <v>358</v>
      </c>
      <c r="B418" s="44" t="s">
        <v>530</v>
      </c>
      <c r="C418" s="47" t="s">
        <v>132</v>
      </c>
      <c r="D418" s="14">
        <v>462.68560000000002</v>
      </c>
      <c r="E418" s="14">
        <v>502.93359999999996</v>
      </c>
      <c r="F418" s="44" t="s">
        <v>71</v>
      </c>
      <c r="G418" s="46" t="s">
        <v>73</v>
      </c>
      <c r="H418" s="44" t="s">
        <v>72</v>
      </c>
      <c r="I418" s="56" t="s">
        <v>591</v>
      </c>
      <c r="J418" s="20" t="s">
        <v>696</v>
      </c>
      <c r="K418" s="56" t="s">
        <v>109</v>
      </c>
      <c r="L418" s="56" t="s">
        <v>109</v>
      </c>
      <c r="M418" s="56" t="s">
        <v>109</v>
      </c>
      <c r="N418" s="49">
        <v>30.087104490525718</v>
      </c>
      <c r="O418" s="28">
        <v>0.29699999999999999</v>
      </c>
      <c r="P418" s="49">
        <v>30.087104490525718</v>
      </c>
      <c r="Q418" s="28"/>
      <c r="R418" s="49">
        <v>23.189936657117599</v>
      </c>
      <c r="S418" s="28">
        <v>0.29699999999999999</v>
      </c>
      <c r="T418" s="49">
        <v>0</v>
      </c>
      <c r="U418" s="28"/>
      <c r="V418" s="49">
        <v>0</v>
      </c>
      <c r="W418" s="28"/>
      <c r="X418" s="49">
        <v>0</v>
      </c>
      <c r="Y418" s="28"/>
      <c r="Z418" s="49">
        <v>0</v>
      </c>
      <c r="AA418" s="28"/>
      <c r="AB418" s="49">
        <v>0</v>
      </c>
      <c r="AC418" s="28"/>
      <c r="AD418" s="49">
        <v>0</v>
      </c>
      <c r="AE418" s="28"/>
      <c r="AF418" s="49">
        <v>0</v>
      </c>
      <c r="AG418" s="28"/>
      <c r="AH418" s="49">
        <v>0</v>
      </c>
      <c r="AI418" s="28"/>
      <c r="AJ418" s="44" t="s">
        <v>79</v>
      </c>
      <c r="AK418" s="44" t="s">
        <v>80</v>
      </c>
      <c r="AL418" s="145"/>
      <c r="AM418" s="145" t="s">
        <v>593</v>
      </c>
      <c r="AN418" s="146"/>
      <c r="AQ418" s="88"/>
      <c r="AT418" s="145"/>
      <c r="AU418" s="26">
        <v>1954.26</v>
      </c>
      <c r="AV418" s="50" t="s">
        <v>140</v>
      </c>
    </row>
    <row r="419" spans="1:207" s="10" customFormat="1">
      <c r="A419" s="12" t="s">
        <v>368</v>
      </c>
      <c r="B419" s="11" t="s">
        <v>488</v>
      </c>
      <c r="C419" s="12" t="s">
        <v>69</v>
      </c>
      <c r="D419" s="14">
        <v>2350.2336000000005</v>
      </c>
      <c r="E419" s="14">
        <v>3077.6720000000005</v>
      </c>
      <c r="F419" s="16" t="s">
        <v>298</v>
      </c>
      <c r="G419" s="16" t="s">
        <v>221</v>
      </c>
      <c r="H419" s="16"/>
      <c r="I419" s="12" t="s">
        <v>543</v>
      </c>
      <c r="J419" s="12"/>
      <c r="K419" s="32" t="s">
        <v>298</v>
      </c>
      <c r="L419" s="32" t="s">
        <v>298</v>
      </c>
      <c r="M419" s="32" t="s">
        <v>298</v>
      </c>
      <c r="N419" s="77">
        <v>194.71799999999999</v>
      </c>
      <c r="O419" s="137">
        <v>0</v>
      </c>
      <c r="P419" s="77"/>
      <c r="Q419" s="137">
        <v>0</v>
      </c>
      <c r="R419" s="77">
        <v>194.71799999999999</v>
      </c>
      <c r="S419" s="137">
        <v>0</v>
      </c>
      <c r="T419" s="77"/>
      <c r="U419" s="120"/>
      <c r="V419" s="141"/>
      <c r="W419" s="120"/>
      <c r="X419" s="141"/>
      <c r="Y419" s="120"/>
      <c r="Z419" s="141"/>
      <c r="AA419" s="120"/>
      <c r="AB419" s="141"/>
      <c r="AC419" s="120"/>
      <c r="AD419" s="141"/>
      <c r="AE419" s="120"/>
      <c r="AF419" s="141"/>
      <c r="AG419" s="120"/>
      <c r="AH419" s="141"/>
      <c r="AI419" s="120"/>
      <c r="AJ419" s="11" t="s">
        <v>261</v>
      </c>
      <c r="AK419" s="11" t="s">
        <v>207</v>
      </c>
      <c r="AL419" s="11"/>
      <c r="AO419" s="121"/>
      <c r="AP419" s="121"/>
      <c r="AQ419" s="123"/>
      <c r="AR419" s="121"/>
      <c r="AS419" s="121"/>
      <c r="AU419" s="133"/>
      <c r="AV419" s="76" t="s">
        <v>300</v>
      </c>
      <c r="AW419" s="12"/>
      <c r="AX419" s="40"/>
    </row>
    <row r="420" spans="1:207" s="10" customFormat="1">
      <c r="A420" s="12" t="s">
        <v>368</v>
      </c>
      <c r="B420" s="55" t="s">
        <v>322</v>
      </c>
      <c r="C420" s="12" t="s">
        <v>69</v>
      </c>
      <c r="D420" s="14">
        <v>2350.2336000000005</v>
      </c>
      <c r="E420" s="14">
        <v>3077.6720000000005</v>
      </c>
      <c r="F420" s="44" t="s">
        <v>203</v>
      </c>
      <c r="G420" s="46" t="s">
        <v>73</v>
      </c>
      <c r="H420" s="11" t="s">
        <v>170</v>
      </c>
      <c r="I420" s="56" t="s">
        <v>369</v>
      </c>
      <c r="J420" s="56"/>
      <c r="K420" s="19" t="s">
        <v>76</v>
      </c>
      <c r="L420" s="19" t="s">
        <v>77</v>
      </c>
      <c r="M420" s="19" t="s">
        <v>77</v>
      </c>
      <c r="N420" s="23">
        <v>70.748692882677929</v>
      </c>
      <c r="O420" s="28">
        <v>0.27190120246993821</v>
      </c>
      <c r="P420" s="23">
        <v>70.748692882677929</v>
      </c>
      <c r="Q420" s="28">
        <v>0.27190120246993821</v>
      </c>
      <c r="R420" s="23">
        <v>70.748692882677929</v>
      </c>
      <c r="S420" s="28">
        <v>0.27190120246993821</v>
      </c>
      <c r="T420" s="23">
        <v>23.582897627559309</v>
      </c>
      <c r="U420" s="28">
        <v>9.0633734156646079E-2</v>
      </c>
      <c r="V420" s="23">
        <v>0</v>
      </c>
      <c r="W420" s="28">
        <v>0</v>
      </c>
      <c r="X420" s="23">
        <v>0</v>
      </c>
      <c r="Y420" s="28">
        <v>0</v>
      </c>
      <c r="Z420" s="23">
        <v>0</v>
      </c>
      <c r="AA420" s="28">
        <v>0</v>
      </c>
      <c r="AB420" s="23">
        <v>0</v>
      </c>
      <c r="AC420" s="28">
        <v>0</v>
      </c>
      <c r="AD420" s="23">
        <v>0</v>
      </c>
      <c r="AE420" s="28">
        <v>0</v>
      </c>
      <c r="AF420" s="23">
        <v>0</v>
      </c>
      <c r="AG420" s="28">
        <v>0</v>
      </c>
      <c r="AH420" s="23">
        <v>0</v>
      </c>
      <c r="AI420" s="28">
        <v>0</v>
      </c>
      <c r="AJ420" s="44" t="s">
        <v>79</v>
      </c>
      <c r="AK420" s="44" t="s">
        <v>80</v>
      </c>
      <c r="AL420" s="43" t="s">
        <v>112</v>
      </c>
      <c r="AM420" s="43" t="s">
        <v>330</v>
      </c>
      <c r="AN420" s="82">
        <v>71.720792000000003</v>
      </c>
      <c r="AO420" s="21"/>
      <c r="AP420" s="20"/>
      <c r="AQ420" s="88"/>
      <c r="AR420" s="20"/>
      <c r="AS420" s="20"/>
      <c r="AT420" s="20" t="s">
        <v>370</v>
      </c>
      <c r="AU420" s="26">
        <v>5808.7984164032259</v>
      </c>
      <c r="AV420" s="20"/>
      <c r="AW420" s="20"/>
      <c r="AX420" s="20" t="s">
        <v>371</v>
      </c>
    </row>
    <row r="421" spans="1:207" s="20" customFormat="1">
      <c r="A421" s="12" t="s">
        <v>368</v>
      </c>
      <c r="B421" s="55" t="s">
        <v>322</v>
      </c>
      <c r="C421" s="12" t="s">
        <v>69</v>
      </c>
      <c r="D421" s="14">
        <v>2350.2336000000005</v>
      </c>
      <c r="E421" s="14">
        <v>3077.6720000000005</v>
      </c>
      <c r="F421" s="44" t="s">
        <v>203</v>
      </c>
      <c r="G421" s="46" t="s">
        <v>73</v>
      </c>
      <c r="H421" s="44" t="s">
        <v>72</v>
      </c>
      <c r="I421" s="56" t="s">
        <v>369</v>
      </c>
      <c r="J421" s="56"/>
      <c r="K421" s="19" t="s">
        <v>76</v>
      </c>
      <c r="L421" s="19" t="s">
        <v>77</v>
      </c>
      <c r="M421" s="19" t="s">
        <v>77</v>
      </c>
      <c r="N421" s="23">
        <v>292.07418711732203</v>
      </c>
      <c r="O421" s="28">
        <v>1.1224987975300615</v>
      </c>
      <c r="P421" s="23">
        <v>292.07418711732203</v>
      </c>
      <c r="Q421" s="28">
        <v>1.1224987975300615</v>
      </c>
      <c r="R421" s="23">
        <v>292.07418711732203</v>
      </c>
      <c r="S421" s="28">
        <v>1.1224987975300615</v>
      </c>
      <c r="T421" s="23">
        <v>97.358062372440671</v>
      </c>
      <c r="U421" s="28">
        <v>0.37416626584335383</v>
      </c>
      <c r="V421" s="23">
        <v>0</v>
      </c>
      <c r="W421" s="28">
        <v>0</v>
      </c>
      <c r="X421" s="23">
        <v>0</v>
      </c>
      <c r="Y421" s="28">
        <v>0</v>
      </c>
      <c r="Z421" s="23">
        <v>0</v>
      </c>
      <c r="AA421" s="28">
        <v>0</v>
      </c>
      <c r="AB421" s="23">
        <v>0</v>
      </c>
      <c r="AC421" s="28">
        <v>0</v>
      </c>
      <c r="AD421" s="23">
        <v>0</v>
      </c>
      <c r="AE421" s="28">
        <v>0</v>
      </c>
      <c r="AF421" s="23">
        <v>0</v>
      </c>
      <c r="AG421" s="28">
        <v>0</v>
      </c>
      <c r="AH421" s="23">
        <v>0</v>
      </c>
      <c r="AI421" s="28">
        <v>0</v>
      </c>
      <c r="AJ421" s="44" t="s">
        <v>79</v>
      </c>
      <c r="AK421" s="44" t="s">
        <v>80</v>
      </c>
      <c r="AL421" s="43" t="s">
        <v>112</v>
      </c>
      <c r="AM421" s="43" t="s">
        <v>112</v>
      </c>
      <c r="AN421" s="82">
        <v>129.26284800000002</v>
      </c>
      <c r="AO421" s="21"/>
      <c r="AQ421" s="88"/>
      <c r="AT421" s="20" t="s">
        <v>370</v>
      </c>
      <c r="AU421" s="26">
        <v>3469.5417378201964</v>
      </c>
      <c r="AW421" s="12"/>
      <c r="AX421" s="20" t="s">
        <v>371</v>
      </c>
    </row>
    <row r="422" spans="1:207" s="20" customFormat="1">
      <c r="A422" s="21" t="s">
        <v>162</v>
      </c>
      <c r="B422" s="11" t="s">
        <v>68</v>
      </c>
      <c r="C422" s="47" t="s">
        <v>132</v>
      </c>
      <c r="D422" s="14">
        <v>1274</v>
      </c>
      <c r="E422" s="14">
        <v>1467.0239999999999</v>
      </c>
      <c r="F422" s="11" t="s">
        <v>298</v>
      </c>
      <c r="G422" s="11" t="s">
        <v>221</v>
      </c>
      <c r="H422" s="11"/>
      <c r="I422" s="18" t="s">
        <v>221</v>
      </c>
      <c r="J422" s="18" t="s">
        <v>299</v>
      </c>
      <c r="K422" s="32" t="s">
        <v>298</v>
      </c>
      <c r="L422" s="32" t="s">
        <v>298</v>
      </c>
      <c r="M422" s="32" t="s">
        <v>298</v>
      </c>
      <c r="N422" s="77">
        <v>103.648</v>
      </c>
      <c r="O422" s="25"/>
      <c r="P422" s="77"/>
      <c r="Q422" s="25"/>
      <c r="R422" s="77">
        <v>103.648</v>
      </c>
      <c r="S422" s="25"/>
      <c r="T422" s="77"/>
      <c r="U422" s="25"/>
      <c r="V422" s="220"/>
      <c r="W422" s="26"/>
      <c r="X422" s="220"/>
      <c r="Y422" s="26"/>
      <c r="Z422" s="220"/>
      <c r="AA422" s="26"/>
      <c r="AB422" s="220"/>
      <c r="AC422" s="26"/>
      <c r="AD422" s="220"/>
      <c r="AE422" s="26"/>
      <c r="AF422" s="220"/>
      <c r="AG422" s="26"/>
      <c r="AH422" s="220"/>
      <c r="AI422" s="26"/>
      <c r="AJ422" s="29" t="s">
        <v>79</v>
      </c>
      <c r="AK422" s="11" t="s">
        <v>207</v>
      </c>
      <c r="AL422" s="18"/>
      <c r="AM422" s="11"/>
      <c r="AN422" s="11"/>
      <c r="AO422" s="21" t="s">
        <v>112</v>
      </c>
      <c r="AP422" s="21"/>
      <c r="AQ422" s="30">
        <v>0</v>
      </c>
      <c r="AR422" s="31"/>
      <c r="AS422" s="23">
        <v>0</v>
      </c>
      <c r="AT422" s="21" t="s">
        <v>303</v>
      </c>
      <c r="AU422" s="37"/>
      <c r="AV422" s="76" t="s">
        <v>301</v>
      </c>
      <c r="AW422" s="12"/>
      <c r="AX422" s="21"/>
    </row>
    <row r="423" spans="1:207" s="20" customFormat="1">
      <c r="A423" s="21" t="s">
        <v>162</v>
      </c>
      <c r="B423" s="44" t="s">
        <v>530</v>
      </c>
      <c r="C423" s="47" t="s">
        <v>132</v>
      </c>
      <c r="D423" s="14">
        <v>1274</v>
      </c>
      <c r="E423" s="14">
        <v>1467.0239999999999</v>
      </c>
      <c r="F423" s="44" t="s">
        <v>71</v>
      </c>
      <c r="G423" s="46" t="s">
        <v>73</v>
      </c>
      <c r="H423" s="44" t="s">
        <v>72</v>
      </c>
      <c r="I423" s="56" t="s">
        <v>591</v>
      </c>
      <c r="J423" s="144" t="s">
        <v>697</v>
      </c>
      <c r="K423" s="56" t="s">
        <v>109</v>
      </c>
      <c r="L423" s="56" t="s">
        <v>109</v>
      </c>
      <c r="M423" s="56" t="s">
        <v>109</v>
      </c>
      <c r="N423" s="49">
        <v>183.78200071710287</v>
      </c>
      <c r="O423" s="28">
        <v>1.77</v>
      </c>
      <c r="P423" s="49">
        <v>0</v>
      </c>
      <c r="Q423" s="28"/>
      <c r="R423" s="49">
        <v>153.15166726425241</v>
      </c>
      <c r="S423" s="28">
        <v>1.77</v>
      </c>
      <c r="T423" s="49">
        <v>0</v>
      </c>
      <c r="U423" s="28"/>
      <c r="V423" s="49">
        <v>0</v>
      </c>
      <c r="W423" s="28"/>
      <c r="X423" s="49">
        <v>0</v>
      </c>
      <c r="Y423" s="28"/>
      <c r="Z423" s="49">
        <v>0</v>
      </c>
      <c r="AA423" s="28"/>
      <c r="AB423" s="49">
        <v>0</v>
      </c>
      <c r="AC423" s="28"/>
      <c r="AD423" s="49">
        <v>0</v>
      </c>
      <c r="AE423" s="28"/>
      <c r="AF423" s="49">
        <v>0</v>
      </c>
      <c r="AG423" s="28"/>
      <c r="AH423" s="49">
        <v>0</v>
      </c>
      <c r="AI423" s="28"/>
      <c r="AJ423" s="44" t="s">
        <v>79</v>
      </c>
      <c r="AK423" s="44" t="s">
        <v>80</v>
      </c>
      <c r="AL423" s="145"/>
      <c r="AM423" s="145" t="s">
        <v>593</v>
      </c>
      <c r="AN423" s="146"/>
      <c r="AO423" s="10"/>
      <c r="AP423" s="10"/>
      <c r="AQ423" s="88"/>
      <c r="AR423" s="10"/>
      <c r="AS423" s="10"/>
      <c r="AT423" s="145" t="s">
        <v>596</v>
      </c>
      <c r="AU423" s="26">
        <v>11646.6</v>
      </c>
      <c r="AV423" s="50" t="s">
        <v>136</v>
      </c>
      <c r="AW423" s="10"/>
      <c r="AX423" s="41"/>
    </row>
    <row r="424" spans="1:207" s="20" customFormat="1">
      <c r="A424" s="21" t="s">
        <v>162</v>
      </c>
      <c r="B424" s="11" t="s">
        <v>68</v>
      </c>
      <c r="C424" s="47" t="s">
        <v>132</v>
      </c>
      <c r="D424" s="14">
        <v>1274</v>
      </c>
      <c r="E424" s="14">
        <v>1467.0239999999999</v>
      </c>
      <c r="F424" s="11" t="s">
        <v>71</v>
      </c>
      <c r="G424" s="11" t="s">
        <v>73</v>
      </c>
      <c r="H424" s="16" t="s">
        <v>196</v>
      </c>
      <c r="I424" s="18" t="s">
        <v>197</v>
      </c>
      <c r="J424" s="18" t="s">
        <v>198</v>
      </c>
      <c r="K424" s="19" t="s">
        <v>76</v>
      </c>
      <c r="L424" s="19" t="s">
        <v>173</v>
      </c>
      <c r="M424" s="19" t="s">
        <v>199</v>
      </c>
      <c r="N424" s="39">
        <v>845.3</v>
      </c>
      <c r="O424" s="25">
        <v>10</v>
      </c>
      <c r="P424" s="39">
        <v>0</v>
      </c>
      <c r="Q424" s="25"/>
      <c r="R424" s="39">
        <v>0</v>
      </c>
      <c r="S424" s="25"/>
      <c r="T424" s="39">
        <v>0</v>
      </c>
      <c r="U424" s="25"/>
      <c r="V424" s="39">
        <v>0</v>
      </c>
      <c r="W424" s="26"/>
      <c r="X424" s="39">
        <v>0</v>
      </c>
      <c r="Y424" s="26"/>
      <c r="Z424" s="39">
        <v>0</v>
      </c>
      <c r="AA424" s="26"/>
      <c r="AB424" s="39">
        <v>0</v>
      </c>
      <c r="AC424" s="26"/>
      <c r="AD424" s="39">
        <v>0</v>
      </c>
      <c r="AE424" s="26"/>
      <c r="AF424" s="39">
        <v>0</v>
      </c>
      <c r="AG424" s="26"/>
      <c r="AH424" s="39">
        <v>0</v>
      </c>
      <c r="AI424" s="26"/>
      <c r="AJ424" s="29" t="s">
        <v>79</v>
      </c>
      <c r="AK424" s="11" t="s">
        <v>80</v>
      </c>
      <c r="AL424" s="18"/>
      <c r="AM424" s="21" t="s">
        <v>81</v>
      </c>
      <c r="AN424" s="21"/>
      <c r="AO424" s="21" t="s">
        <v>200</v>
      </c>
      <c r="AP424" s="21"/>
      <c r="AQ424" s="30">
        <v>10</v>
      </c>
      <c r="AR424" s="31">
        <v>0.4</v>
      </c>
      <c r="AS424" s="23">
        <v>163.9344262295082</v>
      </c>
      <c r="AT424" s="21" t="s">
        <v>201</v>
      </c>
      <c r="AU424" s="26">
        <v>344391.6083916084</v>
      </c>
      <c r="AV424" s="21" t="s">
        <v>104</v>
      </c>
      <c r="AX424" s="41"/>
    </row>
    <row r="425" spans="1:207" s="20" customFormat="1">
      <c r="A425" s="21" t="s">
        <v>162</v>
      </c>
      <c r="B425" s="11" t="s">
        <v>68</v>
      </c>
      <c r="C425" s="47" t="s">
        <v>132</v>
      </c>
      <c r="D425" s="14">
        <v>1274</v>
      </c>
      <c r="E425" s="14">
        <v>1467.0239999999999</v>
      </c>
      <c r="F425" s="11" t="s">
        <v>71</v>
      </c>
      <c r="G425" s="16" t="s">
        <v>73</v>
      </c>
      <c r="H425" s="16" t="s">
        <v>72</v>
      </c>
      <c r="I425" s="18" t="s">
        <v>108</v>
      </c>
      <c r="J425" s="18" t="s">
        <v>109</v>
      </c>
      <c r="K425" s="12" t="s">
        <v>76</v>
      </c>
      <c r="L425" s="12" t="s">
        <v>77</v>
      </c>
      <c r="M425" s="12" t="s">
        <v>110</v>
      </c>
      <c r="N425" s="49">
        <v>214.02945500179277</v>
      </c>
      <c r="O425" s="25">
        <v>2.46</v>
      </c>
      <c r="P425" s="49">
        <v>0</v>
      </c>
      <c r="Q425" s="25"/>
      <c r="R425" s="49">
        <v>109.75869487271426</v>
      </c>
      <c r="S425" s="25">
        <v>1.27</v>
      </c>
      <c r="T425" s="49">
        <v>32.927608461814273</v>
      </c>
      <c r="U425" s="25">
        <v>0.37</v>
      </c>
      <c r="V425" s="49">
        <v>0</v>
      </c>
      <c r="W425" s="26"/>
      <c r="X425" s="49">
        <v>0</v>
      </c>
      <c r="Y425" s="26"/>
      <c r="Z425" s="49">
        <v>0</v>
      </c>
      <c r="AA425" s="26"/>
      <c r="AB425" s="49">
        <v>0</v>
      </c>
      <c r="AC425" s="26"/>
      <c r="AD425" s="49">
        <v>0</v>
      </c>
      <c r="AE425" s="26"/>
      <c r="AF425" s="49">
        <v>0</v>
      </c>
      <c r="AG425" s="26"/>
      <c r="AH425" s="49">
        <v>0</v>
      </c>
      <c r="AI425" s="26"/>
      <c r="AJ425" s="29" t="s">
        <v>79</v>
      </c>
      <c r="AK425" s="11" t="s">
        <v>80</v>
      </c>
      <c r="AL425" s="18"/>
      <c r="AM425" s="21" t="s">
        <v>81</v>
      </c>
      <c r="AN425" s="21"/>
      <c r="AO425" s="21" t="s">
        <v>112</v>
      </c>
      <c r="AP425" s="21"/>
      <c r="AQ425" s="30">
        <v>4.0999999999999996</v>
      </c>
      <c r="AR425" s="31"/>
      <c r="AS425" s="23" t="s">
        <v>112</v>
      </c>
      <c r="AT425" s="21" t="s">
        <v>128</v>
      </c>
      <c r="AU425" s="26">
        <v>13488.999999999998</v>
      </c>
      <c r="AV425" s="50" t="s">
        <v>136</v>
      </c>
      <c r="AW425" s="10"/>
      <c r="AX425" s="41"/>
    </row>
    <row r="426" spans="1:207" s="20" customFormat="1">
      <c r="A426" s="12" t="s">
        <v>244</v>
      </c>
      <c r="B426" s="11" t="s">
        <v>68</v>
      </c>
      <c r="C426" s="55" t="s">
        <v>245</v>
      </c>
      <c r="D426" s="45"/>
      <c r="E426" s="45"/>
      <c r="F426" s="46" t="s">
        <v>225</v>
      </c>
      <c r="G426" s="11" t="s">
        <v>232</v>
      </c>
      <c r="H426" s="11"/>
      <c r="I426" s="18"/>
      <c r="J426" s="18" t="s">
        <v>234</v>
      </c>
      <c r="K426" s="12" t="s">
        <v>235</v>
      </c>
      <c r="L426" s="12" t="s">
        <v>236</v>
      </c>
      <c r="M426" s="12" t="s">
        <v>236</v>
      </c>
      <c r="N426" s="23">
        <v>0</v>
      </c>
      <c r="O426" s="25"/>
      <c r="P426" s="23">
        <v>567.6</v>
      </c>
      <c r="Q426" s="25">
        <v>40</v>
      </c>
      <c r="R426" s="23">
        <v>0</v>
      </c>
      <c r="S426" s="25"/>
      <c r="T426" s="23">
        <v>0</v>
      </c>
      <c r="U426" s="25"/>
      <c r="V426" s="23">
        <v>0</v>
      </c>
      <c r="W426" s="26"/>
      <c r="X426" s="23">
        <v>0</v>
      </c>
      <c r="Y426" s="26"/>
      <c r="Z426" s="23">
        <v>0</v>
      </c>
      <c r="AA426" s="26"/>
      <c r="AB426" s="23">
        <v>0</v>
      </c>
      <c r="AC426" s="26"/>
      <c r="AD426" s="23">
        <v>0</v>
      </c>
      <c r="AE426" s="26"/>
      <c r="AF426" s="23">
        <v>0</v>
      </c>
      <c r="AG426" s="26"/>
      <c r="AH426" s="23">
        <v>0</v>
      </c>
      <c r="AI426" s="26"/>
      <c r="AJ426" s="29" t="s">
        <v>79</v>
      </c>
      <c r="AK426" s="11" t="s">
        <v>207</v>
      </c>
      <c r="AL426" s="18"/>
      <c r="AM426" s="11"/>
      <c r="AN426" s="11"/>
      <c r="AO426" s="21"/>
      <c r="AP426" s="21"/>
      <c r="AQ426" s="30">
        <v>40</v>
      </c>
      <c r="AR426" s="31"/>
      <c r="AS426" s="23" t="s">
        <v>112</v>
      </c>
      <c r="AT426" s="21" t="s">
        <v>128</v>
      </c>
      <c r="AU426" s="37"/>
      <c r="AV426" s="21"/>
      <c r="AW426" s="21"/>
    </row>
    <row r="427" spans="1:207" s="20" customFormat="1">
      <c r="A427" s="12" t="s">
        <v>244</v>
      </c>
      <c r="B427" s="170" t="s">
        <v>551</v>
      </c>
      <c r="C427" s="55" t="s">
        <v>245</v>
      </c>
      <c r="D427" s="172"/>
      <c r="E427" s="172"/>
      <c r="F427" s="16" t="s">
        <v>570</v>
      </c>
      <c r="G427" s="44" t="s">
        <v>232</v>
      </c>
      <c r="H427" s="16"/>
      <c r="I427" s="19" t="s">
        <v>584</v>
      </c>
      <c r="J427" s="178"/>
      <c r="K427" s="12" t="s">
        <v>235</v>
      </c>
      <c r="L427" s="12" t="s">
        <v>236</v>
      </c>
      <c r="M427" s="12" t="s">
        <v>236</v>
      </c>
      <c r="N427" s="23">
        <v>0</v>
      </c>
      <c r="O427" s="175"/>
      <c r="P427" s="23">
        <v>600</v>
      </c>
      <c r="Q427" s="175"/>
      <c r="R427" s="23">
        <v>0</v>
      </c>
      <c r="S427" s="176"/>
      <c r="T427" s="23">
        <v>0</v>
      </c>
      <c r="U427" s="176"/>
      <c r="V427" s="23">
        <v>0</v>
      </c>
      <c r="W427" s="176"/>
      <c r="X427" s="23">
        <v>0</v>
      </c>
      <c r="Y427" s="176"/>
      <c r="Z427" s="23">
        <v>0</v>
      </c>
      <c r="AA427" s="176"/>
      <c r="AB427" s="23">
        <v>0</v>
      </c>
      <c r="AC427" s="176"/>
      <c r="AD427" s="23">
        <v>0</v>
      </c>
      <c r="AE427" s="176"/>
      <c r="AF427" s="23">
        <v>0</v>
      </c>
      <c r="AG427" s="176"/>
      <c r="AH427" s="23">
        <v>0</v>
      </c>
      <c r="AI427" s="176"/>
      <c r="AJ427" s="170" t="s">
        <v>555</v>
      </c>
      <c r="AK427" s="170" t="s">
        <v>556</v>
      </c>
      <c r="AL427" s="178"/>
      <c r="AM427" s="52"/>
      <c r="AN427" s="52"/>
      <c r="AO427" s="52"/>
      <c r="AP427" s="52"/>
      <c r="AQ427" s="179"/>
      <c r="AR427" s="52"/>
      <c r="AS427" s="52"/>
      <c r="AT427" s="181" t="s">
        <v>585</v>
      </c>
      <c r="AU427" s="180"/>
      <c r="AV427" s="52"/>
      <c r="AW427" s="21"/>
      <c r="AX427" s="41"/>
    </row>
    <row r="428" spans="1:207" s="52" customFormat="1" ht="12" customHeight="1">
      <c r="A428" s="12" t="s">
        <v>244</v>
      </c>
      <c r="B428" s="11" t="s">
        <v>68</v>
      </c>
      <c r="C428" s="55" t="s">
        <v>245</v>
      </c>
      <c r="D428" s="45"/>
      <c r="E428" s="45"/>
      <c r="F428" s="11" t="s">
        <v>209</v>
      </c>
      <c r="G428" s="11" t="s">
        <v>232</v>
      </c>
      <c r="H428" s="11"/>
      <c r="I428" s="18"/>
      <c r="J428" s="18" t="s">
        <v>250</v>
      </c>
      <c r="K428" s="12" t="s">
        <v>251</v>
      </c>
      <c r="L428" s="12" t="s">
        <v>252</v>
      </c>
      <c r="M428" s="12" t="s">
        <v>252</v>
      </c>
      <c r="N428" s="23">
        <v>80.625</v>
      </c>
      <c r="O428" s="25">
        <v>0</v>
      </c>
      <c r="P428" s="23">
        <v>0</v>
      </c>
      <c r="Q428" s="25"/>
      <c r="R428" s="23">
        <v>0</v>
      </c>
      <c r="S428" s="25"/>
      <c r="T428" s="23">
        <v>0</v>
      </c>
      <c r="U428" s="25"/>
      <c r="V428" s="23">
        <v>0</v>
      </c>
      <c r="W428" s="26"/>
      <c r="X428" s="23">
        <v>0</v>
      </c>
      <c r="Y428" s="26"/>
      <c r="Z428" s="23">
        <v>0</v>
      </c>
      <c r="AA428" s="26"/>
      <c r="AB428" s="23">
        <v>0</v>
      </c>
      <c r="AC428" s="26"/>
      <c r="AD428" s="23">
        <v>0</v>
      </c>
      <c r="AE428" s="26"/>
      <c r="AF428" s="23">
        <v>0</v>
      </c>
      <c r="AG428" s="26"/>
      <c r="AH428" s="23">
        <v>0</v>
      </c>
      <c r="AI428" s="26"/>
      <c r="AJ428" s="29" t="s">
        <v>79</v>
      </c>
      <c r="AK428" s="11" t="s">
        <v>207</v>
      </c>
      <c r="AL428" s="18"/>
      <c r="AM428" s="11"/>
      <c r="AN428" s="11"/>
      <c r="AO428" s="21"/>
      <c r="AP428" s="21"/>
      <c r="AQ428" s="30" t="s">
        <v>112</v>
      </c>
      <c r="AR428" s="31"/>
      <c r="AS428" s="23" t="s">
        <v>112</v>
      </c>
      <c r="AT428" s="21" t="s">
        <v>128</v>
      </c>
      <c r="AU428" s="37"/>
      <c r="AV428" s="21"/>
      <c r="AW428" s="21"/>
      <c r="AX428" s="20"/>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row>
    <row r="429" spans="1:207" s="21" customFormat="1">
      <c r="A429" s="12" t="s">
        <v>244</v>
      </c>
      <c r="B429" s="44" t="s">
        <v>530</v>
      </c>
      <c r="C429" s="55" t="s">
        <v>245</v>
      </c>
      <c r="D429" s="198"/>
      <c r="E429" s="198"/>
      <c r="F429" s="44" t="s">
        <v>209</v>
      </c>
      <c r="G429" s="44" t="s">
        <v>232</v>
      </c>
      <c r="H429" s="44"/>
      <c r="I429" s="56" t="s">
        <v>742</v>
      </c>
      <c r="J429" s="144" t="s">
        <v>743</v>
      </c>
      <c r="K429" s="12" t="s">
        <v>251</v>
      </c>
      <c r="L429" s="12" t="s">
        <v>744</v>
      </c>
      <c r="M429" s="12" t="s">
        <v>744</v>
      </c>
      <c r="N429" s="23">
        <v>75</v>
      </c>
      <c r="O429" s="114"/>
      <c r="P429" s="23">
        <v>0</v>
      </c>
      <c r="Q429" s="28"/>
      <c r="R429" s="23">
        <v>0</v>
      </c>
      <c r="S429" s="28"/>
      <c r="T429" s="23">
        <v>0</v>
      </c>
      <c r="U429" s="28"/>
      <c r="V429" s="23">
        <v>0</v>
      </c>
      <c r="W429" s="28"/>
      <c r="X429" s="23">
        <v>0</v>
      </c>
      <c r="Y429" s="28"/>
      <c r="Z429" s="23">
        <v>0</v>
      </c>
      <c r="AA429" s="28"/>
      <c r="AB429" s="23">
        <v>0</v>
      </c>
      <c r="AC429" s="28"/>
      <c r="AD429" s="23">
        <v>0</v>
      </c>
      <c r="AE429" s="28"/>
      <c r="AF429" s="23">
        <v>0</v>
      </c>
      <c r="AG429" s="28"/>
      <c r="AH429" s="23">
        <v>0</v>
      </c>
      <c r="AI429" s="28"/>
      <c r="AJ429" s="151" t="s">
        <v>79</v>
      </c>
      <c r="AK429" s="44" t="s">
        <v>207</v>
      </c>
      <c r="AL429" s="145"/>
      <c r="AM429" s="145"/>
      <c r="AN429" s="145"/>
      <c r="AO429" s="20"/>
      <c r="AP429" s="20"/>
      <c r="AQ429" s="88"/>
      <c r="AR429" s="20"/>
      <c r="AS429" s="20"/>
      <c r="AT429" s="145"/>
      <c r="AU429" s="196"/>
      <c r="AV429" s="20"/>
      <c r="AX429" s="20"/>
    </row>
    <row r="430" spans="1:207" s="21" customFormat="1">
      <c r="A430" s="12" t="s">
        <v>244</v>
      </c>
      <c r="B430" s="44" t="s">
        <v>530</v>
      </c>
      <c r="C430" s="55" t="s">
        <v>245</v>
      </c>
      <c r="D430" s="198"/>
      <c r="E430" s="198"/>
      <c r="F430" s="46" t="s">
        <v>254</v>
      </c>
      <c r="G430" s="44" t="s">
        <v>232</v>
      </c>
      <c r="H430" s="44"/>
      <c r="I430" s="56" t="s">
        <v>742</v>
      </c>
      <c r="J430" s="144" t="s">
        <v>749</v>
      </c>
      <c r="K430" s="12" t="s">
        <v>235</v>
      </c>
      <c r="L430" s="12" t="s">
        <v>750</v>
      </c>
      <c r="M430" s="12" t="s">
        <v>750</v>
      </c>
      <c r="N430" s="23">
        <v>0</v>
      </c>
      <c r="O430" s="114"/>
      <c r="P430" s="23">
        <v>132</v>
      </c>
      <c r="Q430" s="28">
        <v>10</v>
      </c>
      <c r="R430" s="23">
        <v>0</v>
      </c>
      <c r="S430" s="28"/>
      <c r="T430" s="23">
        <v>0</v>
      </c>
      <c r="U430" s="28"/>
      <c r="V430" s="23">
        <v>0</v>
      </c>
      <c r="W430" s="28"/>
      <c r="X430" s="23">
        <v>0</v>
      </c>
      <c r="Y430" s="28"/>
      <c r="Z430" s="23">
        <v>0</v>
      </c>
      <c r="AA430" s="28"/>
      <c r="AB430" s="23">
        <v>0</v>
      </c>
      <c r="AC430" s="28"/>
      <c r="AD430" s="23">
        <v>0</v>
      </c>
      <c r="AE430" s="28"/>
      <c r="AF430" s="23">
        <v>0</v>
      </c>
      <c r="AG430" s="28"/>
      <c r="AH430" s="23">
        <v>0</v>
      </c>
      <c r="AI430" s="28"/>
      <c r="AJ430" s="151"/>
      <c r="AK430" s="44"/>
      <c r="AL430" s="145"/>
      <c r="AM430" s="145"/>
      <c r="AN430" s="145"/>
      <c r="AO430" s="20"/>
      <c r="AP430" s="20"/>
      <c r="AQ430" s="88"/>
      <c r="AR430" s="20"/>
      <c r="AS430" s="20"/>
      <c r="AT430" s="145"/>
      <c r="AU430" s="196"/>
      <c r="AV430" s="20"/>
      <c r="AX430" s="20"/>
    </row>
    <row r="431" spans="1:207" s="21" customFormat="1">
      <c r="A431" s="12" t="s">
        <v>244</v>
      </c>
      <c r="B431" s="44" t="s">
        <v>530</v>
      </c>
      <c r="C431" s="55" t="s">
        <v>245</v>
      </c>
      <c r="D431" s="114"/>
      <c r="E431" s="114"/>
      <c r="F431" s="44" t="s">
        <v>254</v>
      </c>
      <c r="G431" s="44" t="s">
        <v>289</v>
      </c>
      <c r="H431" s="44"/>
      <c r="I431" s="20" t="s">
        <v>756</v>
      </c>
      <c r="J431" s="144" t="s">
        <v>757</v>
      </c>
      <c r="K431" s="19" t="s">
        <v>758</v>
      </c>
      <c r="L431" s="19" t="s">
        <v>758</v>
      </c>
      <c r="M431" s="19" t="s">
        <v>758</v>
      </c>
      <c r="N431" s="23">
        <v>150</v>
      </c>
      <c r="O431" s="114"/>
      <c r="P431" s="23">
        <v>0</v>
      </c>
      <c r="Q431" s="114"/>
      <c r="R431" s="23">
        <v>0</v>
      </c>
      <c r="S431" s="114"/>
      <c r="T431" s="23">
        <v>0</v>
      </c>
      <c r="U431" s="114"/>
      <c r="V431" s="23">
        <v>0</v>
      </c>
      <c r="W431" s="114"/>
      <c r="X431" s="23">
        <v>0</v>
      </c>
      <c r="Y431" s="114"/>
      <c r="Z431" s="23">
        <v>0</v>
      </c>
      <c r="AA431" s="114"/>
      <c r="AB431" s="23">
        <v>0</v>
      </c>
      <c r="AC431" s="114"/>
      <c r="AD431" s="23">
        <v>0</v>
      </c>
      <c r="AE431" s="114"/>
      <c r="AF431" s="23">
        <v>0</v>
      </c>
      <c r="AG431" s="114"/>
      <c r="AH431" s="23">
        <v>0</v>
      </c>
      <c r="AI431" s="114"/>
      <c r="AJ431" s="44" t="s">
        <v>79</v>
      </c>
      <c r="AK431" s="44" t="s">
        <v>207</v>
      </c>
      <c r="AL431" s="20"/>
      <c r="AM431" s="20"/>
      <c r="AN431" s="20"/>
      <c r="AO431" s="10"/>
      <c r="AP431" s="10"/>
      <c r="AQ431" s="88"/>
      <c r="AR431" s="10"/>
      <c r="AS431" s="10"/>
      <c r="AT431" s="20"/>
      <c r="AU431" s="118"/>
      <c r="AV431" s="10"/>
      <c r="AW431" s="10"/>
      <c r="AX431" s="41"/>
    </row>
    <row r="432" spans="1:207" s="10" customFormat="1">
      <c r="A432" s="43" t="s">
        <v>246</v>
      </c>
      <c r="B432" s="11" t="s">
        <v>68</v>
      </c>
      <c r="C432" s="55" t="s">
        <v>245</v>
      </c>
      <c r="D432" s="45"/>
      <c r="E432" s="45"/>
      <c r="F432" s="46" t="s">
        <v>225</v>
      </c>
      <c r="G432" s="11" t="s">
        <v>232</v>
      </c>
      <c r="H432" s="11"/>
      <c r="I432" s="18"/>
      <c r="J432" s="18" t="s">
        <v>234</v>
      </c>
      <c r="K432" s="12" t="s">
        <v>235</v>
      </c>
      <c r="L432" s="12" t="s">
        <v>236</v>
      </c>
      <c r="M432" s="12" t="s">
        <v>236</v>
      </c>
      <c r="N432" s="23">
        <v>0</v>
      </c>
      <c r="O432" s="25"/>
      <c r="P432" s="23">
        <v>567.6</v>
      </c>
      <c r="Q432" s="25">
        <v>40</v>
      </c>
      <c r="R432" s="23">
        <v>0</v>
      </c>
      <c r="S432" s="25"/>
      <c r="T432" s="23">
        <v>0</v>
      </c>
      <c r="U432" s="25"/>
      <c r="V432" s="23">
        <v>0</v>
      </c>
      <c r="W432" s="26"/>
      <c r="X432" s="23">
        <v>0</v>
      </c>
      <c r="Y432" s="26"/>
      <c r="Z432" s="23">
        <v>0</v>
      </c>
      <c r="AA432" s="26"/>
      <c r="AB432" s="23">
        <v>0</v>
      </c>
      <c r="AC432" s="26"/>
      <c r="AD432" s="23">
        <v>0</v>
      </c>
      <c r="AE432" s="26"/>
      <c r="AF432" s="23">
        <v>0</v>
      </c>
      <c r="AG432" s="26"/>
      <c r="AH432" s="23">
        <v>0</v>
      </c>
      <c r="AI432" s="26"/>
      <c r="AJ432" s="29" t="s">
        <v>79</v>
      </c>
      <c r="AK432" s="11" t="s">
        <v>207</v>
      </c>
      <c r="AL432" s="18"/>
      <c r="AM432" s="11"/>
      <c r="AN432" s="11"/>
      <c r="AO432" s="21"/>
      <c r="AP432" s="21"/>
      <c r="AQ432" s="30">
        <v>40</v>
      </c>
      <c r="AR432" s="31"/>
      <c r="AS432" s="23" t="s">
        <v>112</v>
      </c>
      <c r="AT432" s="21" t="s">
        <v>128</v>
      </c>
      <c r="AU432" s="37"/>
      <c r="AV432" s="21"/>
      <c r="AW432" s="21"/>
      <c r="AX432" s="12"/>
    </row>
    <row r="433" spans="1:207" s="10" customFormat="1">
      <c r="A433" s="181" t="s">
        <v>246</v>
      </c>
      <c r="B433" s="170" t="s">
        <v>551</v>
      </c>
      <c r="C433" s="55" t="s">
        <v>245</v>
      </c>
      <c r="D433" s="182"/>
      <c r="E433" s="182"/>
      <c r="F433" s="170" t="s">
        <v>225</v>
      </c>
      <c r="G433" s="44" t="s">
        <v>232</v>
      </c>
      <c r="H433" s="170"/>
      <c r="I433" s="181" t="s">
        <v>580</v>
      </c>
      <c r="J433" s="172" t="s">
        <v>587</v>
      </c>
      <c r="K433" s="12" t="s">
        <v>235</v>
      </c>
      <c r="L433" s="12" t="s">
        <v>236</v>
      </c>
      <c r="M433" s="12" t="s">
        <v>236</v>
      </c>
      <c r="N433" s="23">
        <v>20</v>
      </c>
      <c r="O433" s="175"/>
      <c r="P433" s="23">
        <v>0</v>
      </c>
      <c r="Q433" s="175"/>
      <c r="R433" s="23">
        <v>0</v>
      </c>
      <c r="S433" s="175"/>
      <c r="T433" s="23">
        <v>0</v>
      </c>
      <c r="U433" s="175"/>
      <c r="V433" s="23">
        <v>0</v>
      </c>
      <c r="W433" s="175"/>
      <c r="X433" s="23">
        <v>0</v>
      </c>
      <c r="Y433" s="175"/>
      <c r="Z433" s="23">
        <v>0</v>
      </c>
      <c r="AA433" s="175"/>
      <c r="AB433" s="23">
        <v>0</v>
      </c>
      <c r="AC433" s="175"/>
      <c r="AD433" s="23">
        <v>0</v>
      </c>
      <c r="AE433" s="175"/>
      <c r="AF433" s="23">
        <v>0</v>
      </c>
      <c r="AG433" s="175"/>
      <c r="AH433" s="23">
        <v>0</v>
      </c>
      <c r="AI433" s="175"/>
      <c r="AJ433" s="170" t="s">
        <v>555</v>
      </c>
      <c r="AK433" s="170" t="s">
        <v>556</v>
      </c>
      <c r="AL433" s="181"/>
      <c r="AM433" s="181"/>
      <c r="AN433" s="181"/>
      <c r="AO433" s="52"/>
      <c r="AP433" s="52"/>
      <c r="AQ433" s="179"/>
      <c r="AR433" s="52"/>
      <c r="AS433" s="52"/>
      <c r="AT433" s="181"/>
      <c r="AU433" s="183"/>
      <c r="AV433" s="52"/>
      <c r="AW433" s="21"/>
      <c r="AX433" s="20"/>
    </row>
    <row r="434" spans="1:207" s="10" customFormat="1">
      <c r="A434" s="43" t="s">
        <v>246</v>
      </c>
      <c r="B434" s="44" t="s">
        <v>530</v>
      </c>
      <c r="C434" s="55" t="s">
        <v>245</v>
      </c>
      <c r="D434" s="114"/>
      <c r="E434" s="114"/>
      <c r="F434" s="44" t="s">
        <v>71</v>
      </c>
      <c r="G434" s="46" t="s">
        <v>73</v>
      </c>
      <c r="H434" s="44" t="s">
        <v>72</v>
      </c>
      <c r="I434" s="20" t="s">
        <v>591</v>
      </c>
      <c r="J434" s="144" t="s">
        <v>726</v>
      </c>
      <c r="K434" s="56" t="s">
        <v>109</v>
      </c>
      <c r="L434" s="56" t="s">
        <v>109</v>
      </c>
      <c r="M434" s="56" t="s">
        <v>109</v>
      </c>
      <c r="N434" s="23">
        <v>133</v>
      </c>
      <c r="O434" s="114"/>
      <c r="P434" s="23">
        <v>0</v>
      </c>
      <c r="Q434" s="114"/>
      <c r="R434" s="23">
        <v>0</v>
      </c>
      <c r="S434" s="114"/>
      <c r="T434" s="23">
        <v>0</v>
      </c>
      <c r="U434" s="114"/>
      <c r="V434" s="23">
        <v>83</v>
      </c>
      <c r="W434" s="114"/>
      <c r="X434" s="23">
        <v>0</v>
      </c>
      <c r="Y434" s="114"/>
      <c r="Z434" s="23">
        <v>0</v>
      </c>
      <c r="AA434" s="114"/>
      <c r="AB434" s="23">
        <v>0</v>
      </c>
      <c r="AC434" s="114"/>
      <c r="AD434" s="23">
        <v>40</v>
      </c>
      <c r="AE434" s="114"/>
      <c r="AF434" s="23">
        <v>0</v>
      </c>
      <c r="AG434" s="114"/>
      <c r="AH434" s="23">
        <v>0</v>
      </c>
      <c r="AI434" s="114"/>
      <c r="AJ434" s="44" t="s">
        <v>79</v>
      </c>
      <c r="AK434" s="44" t="s">
        <v>80</v>
      </c>
      <c r="AL434" s="20"/>
      <c r="AM434" s="20"/>
      <c r="AN434" s="197"/>
      <c r="AQ434" s="88"/>
      <c r="AT434" s="20"/>
      <c r="AU434" s="26">
        <v>0</v>
      </c>
      <c r="AW434" s="20"/>
      <c r="AX434" s="52"/>
    </row>
    <row r="435" spans="1:207" s="21" customFormat="1" ht="12" customHeight="1">
      <c r="A435" s="43" t="s">
        <v>246</v>
      </c>
      <c r="B435" s="11" t="s">
        <v>68</v>
      </c>
      <c r="C435" s="55" t="s">
        <v>245</v>
      </c>
      <c r="D435" s="45"/>
      <c r="E435" s="45"/>
      <c r="F435" s="11" t="s">
        <v>209</v>
      </c>
      <c r="G435" s="11" t="s">
        <v>232</v>
      </c>
      <c r="H435" s="11"/>
      <c r="I435" s="18"/>
      <c r="J435" s="18" t="s">
        <v>250</v>
      </c>
      <c r="K435" s="12" t="s">
        <v>251</v>
      </c>
      <c r="L435" s="12" t="s">
        <v>252</v>
      </c>
      <c r="M435" s="12" t="s">
        <v>252</v>
      </c>
      <c r="N435" s="23">
        <v>53.75</v>
      </c>
      <c r="O435" s="25">
        <v>0</v>
      </c>
      <c r="P435" s="23">
        <v>0</v>
      </c>
      <c r="Q435" s="25"/>
      <c r="R435" s="23">
        <v>0</v>
      </c>
      <c r="S435" s="25"/>
      <c r="T435" s="23">
        <v>0</v>
      </c>
      <c r="U435" s="25"/>
      <c r="V435" s="23">
        <v>0</v>
      </c>
      <c r="W435" s="26"/>
      <c r="X435" s="23">
        <v>0</v>
      </c>
      <c r="Y435" s="26"/>
      <c r="Z435" s="23">
        <v>0</v>
      </c>
      <c r="AA435" s="26"/>
      <c r="AB435" s="23">
        <v>0</v>
      </c>
      <c r="AC435" s="26"/>
      <c r="AD435" s="23">
        <v>0</v>
      </c>
      <c r="AE435" s="26"/>
      <c r="AF435" s="23">
        <v>0</v>
      </c>
      <c r="AG435" s="26"/>
      <c r="AH435" s="23">
        <v>0</v>
      </c>
      <c r="AI435" s="26"/>
      <c r="AJ435" s="29" t="s">
        <v>79</v>
      </c>
      <c r="AK435" s="11" t="s">
        <v>207</v>
      </c>
      <c r="AL435" s="18"/>
      <c r="AM435" s="11"/>
      <c r="AN435" s="11"/>
      <c r="AQ435" s="30" t="s">
        <v>112</v>
      </c>
      <c r="AR435" s="31"/>
      <c r="AS435" s="23" t="s">
        <v>112</v>
      </c>
      <c r="AT435" s="21" t="s">
        <v>128</v>
      </c>
      <c r="AU435" s="37"/>
      <c r="AW435" s="20"/>
      <c r="AX435" s="52"/>
    </row>
    <row r="436" spans="1:207" s="21" customFormat="1">
      <c r="A436" s="43" t="s">
        <v>246</v>
      </c>
      <c r="B436" s="44" t="s">
        <v>530</v>
      </c>
      <c r="C436" s="55" t="s">
        <v>245</v>
      </c>
      <c r="D436" s="114"/>
      <c r="E436" s="114"/>
      <c r="F436" s="44" t="s">
        <v>209</v>
      </c>
      <c r="G436" s="44" t="s">
        <v>232</v>
      </c>
      <c r="H436" s="44"/>
      <c r="I436" s="56" t="s">
        <v>742</v>
      </c>
      <c r="J436" s="144" t="s">
        <v>745</v>
      </c>
      <c r="K436" s="12" t="s">
        <v>251</v>
      </c>
      <c r="L436" s="12" t="s">
        <v>744</v>
      </c>
      <c r="M436" s="12" t="s">
        <v>744</v>
      </c>
      <c r="N436" s="23">
        <v>50</v>
      </c>
      <c r="O436" s="114"/>
      <c r="P436" s="23">
        <v>0</v>
      </c>
      <c r="Q436" s="114"/>
      <c r="R436" s="23">
        <v>0</v>
      </c>
      <c r="S436" s="114"/>
      <c r="T436" s="23">
        <v>0</v>
      </c>
      <c r="U436" s="114"/>
      <c r="V436" s="23">
        <v>0</v>
      </c>
      <c r="W436" s="114"/>
      <c r="X436" s="23">
        <v>0</v>
      </c>
      <c r="Y436" s="114"/>
      <c r="Z436" s="23">
        <v>0</v>
      </c>
      <c r="AA436" s="114"/>
      <c r="AB436" s="23">
        <v>0</v>
      </c>
      <c r="AC436" s="114"/>
      <c r="AD436" s="23">
        <v>0</v>
      </c>
      <c r="AE436" s="114"/>
      <c r="AF436" s="23">
        <v>0</v>
      </c>
      <c r="AG436" s="114"/>
      <c r="AH436" s="23">
        <v>0</v>
      </c>
      <c r="AI436" s="114"/>
      <c r="AJ436" s="44" t="s">
        <v>79</v>
      </c>
      <c r="AK436" s="44" t="s">
        <v>207</v>
      </c>
      <c r="AL436" s="20"/>
      <c r="AM436" s="20"/>
      <c r="AN436" s="20"/>
      <c r="AO436" s="10"/>
      <c r="AP436" s="10"/>
      <c r="AQ436" s="88"/>
      <c r="AR436" s="10"/>
      <c r="AS436" s="10"/>
      <c r="AT436" s="20"/>
      <c r="AU436" s="118"/>
      <c r="AV436" s="10"/>
      <c r="AX436" s="50"/>
    </row>
    <row r="437" spans="1:207" s="52" customFormat="1">
      <c r="A437" s="43" t="s">
        <v>246</v>
      </c>
      <c r="B437" s="44" t="s">
        <v>530</v>
      </c>
      <c r="C437" s="55" t="s">
        <v>245</v>
      </c>
      <c r="D437" s="114"/>
      <c r="E437" s="114"/>
      <c r="F437" s="46" t="s">
        <v>254</v>
      </c>
      <c r="G437" s="44" t="s">
        <v>232</v>
      </c>
      <c r="H437" s="44"/>
      <c r="I437" s="56" t="s">
        <v>742</v>
      </c>
      <c r="J437" s="144" t="s">
        <v>751</v>
      </c>
      <c r="K437" s="12" t="s">
        <v>235</v>
      </c>
      <c r="L437" s="12" t="s">
        <v>750</v>
      </c>
      <c r="M437" s="12" t="s">
        <v>750</v>
      </c>
      <c r="N437" s="23">
        <v>0</v>
      </c>
      <c r="O437" s="114"/>
      <c r="P437" s="23">
        <v>132</v>
      </c>
      <c r="Q437" s="114">
        <v>10</v>
      </c>
      <c r="R437" s="23">
        <v>0</v>
      </c>
      <c r="S437" s="114"/>
      <c r="T437" s="23">
        <v>0</v>
      </c>
      <c r="U437" s="114"/>
      <c r="V437" s="23">
        <v>0</v>
      </c>
      <c r="W437" s="114"/>
      <c r="X437" s="23">
        <v>0</v>
      </c>
      <c r="Y437" s="114"/>
      <c r="Z437" s="23">
        <v>0</v>
      </c>
      <c r="AA437" s="114"/>
      <c r="AB437" s="23">
        <v>0</v>
      </c>
      <c r="AC437" s="114"/>
      <c r="AD437" s="23">
        <v>0</v>
      </c>
      <c r="AE437" s="114"/>
      <c r="AF437" s="23">
        <v>0</v>
      </c>
      <c r="AG437" s="114"/>
      <c r="AH437" s="23">
        <v>0</v>
      </c>
      <c r="AI437" s="114"/>
      <c r="AJ437" s="44"/>
      <c r="AK437" s="44"/>
      <c r="AL437" s="20"/>
      <c r="AM437" s="20"/>
      <c r="AN437" s="20"/>
      <c r="AO437" s="10"/>
      <c r="AP437" s="10"/>
      <c r="AQ437" s="88"/>
      <c r="AR437" s="10"/>
      <c r="AS437" s="10"/>
      <c r="AT437" s="20"/>
      <c r="AU437" s="118"/>
      <c r="AV437" s="10"/>
      <c r="AW437" s="21"/>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row>
    <row r="438" spans="1:207" s="52" customFormat="1">
      <c r="A438" s="10" t="s">
        <v>247</v>
      </c>
      <c r="B438" s="11" t="s">
        <v>68</v>
      </c>
      <c r="C438" s="55" t="s">
        <v>245</v>
      </c>
      <c r="D438" s="45"/>
      <c r="E438" s="45"/>
      <c r="F438" s="46" t="s">
        <v>225</v>
      </c>
      <c r="G438" s="11" t="s">
        <v>232</v>
      </c>
      <c r="H438" s="11"/>
      <c r="I438" s="18"/>
      <c r="J438" s="18" t="s">
        <v>234</v>
      </c>
      <c r="K438" s="12" t="s">
        <v>235</v>
      </c>
      <c r="L438" s="12" t="s">
        <v>236</v>
      </c>
      <c r="M438" s="12" t="s">
        <v>236</v>
      </c>
      <c r="N438" s="23">
        <v>0</v>
      </c>
      <c r="O438" s="25"/>
      <c r="P438" s="23">
        <v>567.6</v>
      </c>
      <c r="Q438" s="25">
        <v>40</v>
      </c>
      <c r="R438" s="23">
        <v>0</v>
      </c>
      <c r="S438" s="25"/>
      <c r="T438" s="23">
        <v>0</v>
      </c>
      <c r="U438" s="25"/>
      <c r="V438" s="23">
        <v>0</v>
      </c>
      <c r="W438" s="26"/>
      <c r="X438" s="23">
        <v>0</v>
      </c>
      <c r="Y438" s="26"/>
      <c r="Z438" s="23">
        <v>0</v>
      </c>
      <c r="AA438" s="26"/>
      <c r="AB438" s="23">
        <v>0</v>
      </c>
      <c r="AC438" s="26"/>
      <c r="AD438" s="23">
        <v>0</v>
      </c>
      <c r="AE438" s="26"/>
      <c r="AF438" s="23">
        <v>0</v>
      </c>
      <c r="AG438" s="26"/>
      <c r="AH438" s="23">
        <v>0</v>
      </c>
      <c r="AI438" s="26"/>
      <c r="AJ438" s="29" t="s">
        <v>79</v>
      </c>
      <c r="AK438" s="11" t="s">
        <v>207</v>
      </c>
      <c r="AL438" s="18"/>
      <c r="AM438" s="11"/>
      <c r="AN438" s="11"/>
      <c r="AO438" s="21"/>
      <c r="AP438" s="21"/>
      <c r="AQ438" s="30">
        <v>40</v>
      </c>
      <c r="AR438" s="31"/>
      <c r="AS438" s="23" t="s">
        <v>112</v>
      </c>
      <c r="AT438" s="21" t="s">
        <v>128</v>
      </c>
      <c r="AU438" s="37"/>
      <c r="AV438" s="21"/>
      <c r="AW438" s="21"/>
      <c r="AX438" s="5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row>
    <row r="439" spans="1:207" s="52" customFormat="1">
      <c r="A439" s="10" t="s">
        <v>247</v>
      </c>
      <c r="B439" s="11" t="s">
        <v>68</v>
      </c>
      <c r="C439" s="55" t="s">
        <v>245</v>
      </c>
      <c r="D439" s="45"/>
      <c r="E439" s="45"/>
      <c r="F439" s="11" t="s">
        <v>209</v>
      </c>
      <c r="G439" s="11" t="s">
        <v>232</v>
      </c>
      <c r="H439" s="11"/>
      <c r="I439" s="18"/>
      <c r="J439" s="18" t="s">
        <v>250</v>
      </c>
      <c r="K439" s="12" t="s">
        <v>251</v>
      </c>
      <c r="L439" s="12" t="s">
        <v>252</v>
      </c>
      <c r="M439" s="12" t="s">
        <v>252</v>
      </c>
      <c r="N439" s="23">
        <v>53.75</v>
      </c>
      <c r="O439" s="25">
        <v>0</v>
      </c>
      <c r="P439" s="23">
        <v>0</v>
      </c>
      <c r="Q439" s="25"/>
      <c r="R439" s="23">
        <v>0</v>
      </c>
      <c r="S439" s="25"/>
      <c r="T439" s="23">
        <v>0</v>
      </c>
      <c r="U439" s="25"/>
      <c r="V439" s="23">
        <v>0</v>
      </c>
      <c r="W439" s="26"/>
      <c r="X439" s="23">
        <v>0</v>
      </c>
      <c r="Y439" s="26"/>
      <c r="Z439" s="23">
        <v>0</v>
      </c>
      <c r="AA439" s="26"/>
      <c r="AB439" s="23">
        <v>0</v>
      </c>
      <c r="AC439" s="26"/>
      <c r="AD439" s="23">
        <v>0</v>
      </c>
      <c r="AE439" s="26"/>
      <c r="AF439" s="23">
        <v>0</v>
      </c>
      <c r="AG439" s="26"/>
      <c r="AH439" s="23">
        <v>0</v>
      </c>
      <c r="AI439" s="26"/>
      <c r="AJ439" s="29" t="s">
        <v>79</v>
      </c>
      <c r="AK439" s="11" t="s">
        <v>207</v>
      </c>
      <c r="AL439" s="18"/>
      <c r="AM439" s="11"/>
      <c r="AN439" s="11"/>
      <c r="AO439" s="21"/>
      <c r="AP439" s="21"/>
      <c r="AQ439" s="30" t="s">
        <v>112</v>
      </c>
      <c r="AR439" s="31"/>
      <c r="AS439" s="23" t="s">
        <v>112</v>
      </c>
      <c r="AT439" s="21" t="s">
        <v>128</v>
      </c>
      <c r="AU439" s="37"/>
      <c r="AV439" s="21"/>
      <c r="AW439" s="20"/>
      <c r="AX439" s="21"/>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row>
    <row r="440" spans="1:207" s="52" customFormat="1">
      <c r="A440" s="43" t="s">
        <v>247</v>
      </c>
      <c r="B440" s="44" t="s">
        <v>530</v>
      </c>
      <c r="C440" s="55" t="s">
        <v>245</v>
      </c>
      <c r="D440" s="114"/>
      <c r="E440" s="114"/>
      <c r="F440" s="44" t="s">
        <v>209</v>
      </c>
      <c r="G440" s="44" t="s">
        <v>232</v>
      </c>
      <c r="H440" s="44"/>
      <c r="I440" s="56" t="s">
        <v>742</v>
      </c>
      <c r="J440" s="144" t="s">
        <v>746</v>
      </c>
      <c r="K440" s="12" t="s">
        <v>251</v>
      </c>
      <c r="L440" s="12" t="s">
        <v>744</v>
      </c>
      <c r="M440" s="12" t="s">
        <v>744</v>
      </c>
      <c r="N440" s="23">
        <v>50</v>
      </c>
      <c r="O440" s="114"/>
      <c r="P440" s="23">
        <v>0</v>
      </c>
      <c r="Q440" s="114"/>
      <c r="R440" s="23">
        <v>0</v>
      </c>
      <c r="S440" s="114"/>
      <c r="T440" s="23">
        <v>0</v>
      </c>
      <c r="U440" s="114"/>
      <c r="V440" s="23">
        <v>0</v>
      </c>
      <c r="W440" s="114"/>
      <c r="X440" s="23">
        <v>0</v>
      </c>
      <c r="Y440" s="114"/>
      <c r="Z440" s="23">
        <v>0</v>
      </c>
      <c r="AA440" s="114"/>
      <c r="AB440" s="23">
        <v>0</v>
      </c>
      <c r="AC440" s="114"/>
      <c r="AD440" s="23">
        <v>0</v>
      </c>
      <c r="AE440" s="114"/>
      <c r="AF440" s="23">
        <v>0</v>
      </c>
      <c r="AG440" s="114"/>
      <c r="AH440" s="23">
        <v>0</v>
      </c>
      <c r="AI440" s="114"/>
      <c r="AJ440" s="44" t="s">
        <v>79</v>
      </c>
      <c r="AK440" s="44" t="s">
        <v>207</v>
      </c>
      <c r="AL440" s="20"/>
      <c r="AM440" s="20"/>
      <c r="AN440" s="20"/>
      <c r="AO440" s="10"/>
      <c r="AP440" s="10"/>
      <c r="AQ440" s="88"/>
      <c r="AR440" s="10"/>
      <c r="AS440" s="10"/>
      <c r="AT440" s="20"/>
      <c r="AU440" s="118"/>
      <c r="AV440" s="10"/>
      <c r="AW440" s="21"/>
      <c r="AX440" s="12"/>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row>
    <row r="441" spans="1:207" s="12" customFormat="1">
      <c r="A441" s="10" t="s">
        <v>247</v>
      </c>
      <c r="B441" s="208" t="s">
        <v>530</v>
      </c>
      <c r="C441" s="55" t="s">
        <v>245</v>
      </c>
      <c r="D441" s="85"/>
      <c r="E441" s="85"/>
      <c r="F441" s="46" t="s">
        <v>254</v>
      </c>
      <c r="G441" s="44" t="s">
        <v>232</v>
      </c>
      <c r="H441" s="208"/>
      <c r="I441" s="209" t="s">
        <v>742</v>
      </c>
      <c r="J441" s="144" t="s">
        <v>752</v>
      </c>
      <c r="K441" s="12" t="s">
        <v>235</v>
      </c>
      <c r="L441" s="12" t="s">
        <v>750</v>
      </c>
      <c r="M441" s="12" t="s">
        <v>750</v>
      </c>
      <c r="N441" s="23">
        <v>0</v>
      </c>
      <c r="O441" s="85"/>
      <c r="P441" s="23">
        <v>132</v>
      </c>
      <c r="Q441" s="85">
        <v>10</v>
      </c>
      <c r="R441" s="23">
        <v>0</v>
      </c>
      <c r="S441" s="85"/>
      <c r="T441" s="23">
        <v>0</v>
      </c>
      <c r="U441" s="85"/>
      <c r="V441" s="23">
        <v>0</v>
      </c>
      <c r="W441" s="85"/>
      <c r="X441" s="23">
        <v>0</v>
      </c>
      <c r="Y441" s="85"/>
      <c r="Z441" s="23">
        <v>0</v>
      </c>
      <c r="AA441" s="85"/>
      <c r="AB441" s="23">
        <v>0</v>
      </c>
      <c r="AC441" s="85"/>
      <c r="AD441" s="23">
        <v>0</v>
      </c>
      <c r="AE441" s="85"/>
      <c r="AF441" s="23">
        <v>0</v>
      </c>
      <c r="AG441" s="85"/>
      <c r="AH441" s="23">
        <v>0</v>
      </c>
      <c r="AI441" s="85"/>
      <c r="AJ441" s="46"/>
      <c r="AK441" s="46"/>
      <c r="AL441" s="10"/>
      <c r="AM441" s="10"/>
      <c r="AN441" s="10"/>
      <c r="AO441" s="10"/>
      <c r="AP441" s="10"/>
      <c r="AQ441" s="88"/>
      <c r="AR441" s="10"/>
      <c r="AS441" s="10"/>
      <c r="AT441" s="210"/>
      <c r="AU441" s="133"/>
      <c r="AV441" s="10"/>
      <c r="AW441" s="21"/>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row>
    <row r="442" spans="1:207" s="12" customFormat="1">
      <c r="A442" s="108" t="s">
        <v>458</v>
      </c>
      <c r="B442" s="109" t="s">
        <v>459</v>
      </c>
      <c r="C442" s="55" t="s">
        <v>245</v>
      </c>
      <c r="D442" s="111"/>
      <c r="E442" s="111"/>
      <c r="F442" s="44" t="s">
        <v>254</v>
      </c>
      <c r="G442" s="109" t="s">
        <v>221</v>
      </c>
      <c r="H442" s="109"/>
      <c r="I442" s="111" t="s">
        <v>221</v>
      </c>
      <c r="J442" s="81" t="s">
        <v>461</v>
      </c>
      <c r="K442" s="19" t="s">
        <v>462</v>
      </c>
      <c r="L442" s="19" t="s">
        <v>462</v>
      </c>
      <c r="M442" s="19" t="s">
        <v>462</v>
      </c>
      <c r="N442" s="23">
        <v>91</v>
      </c>
      <c r="O442" s="102"/>
      <c r="P442" s="23">
        <v>91</v>
      </c>
      <c r="Q442" s="102"/>
      <c r="R442" s="23">
        <v>0</v>
      </c>
      <c r="S442" s="102"/>
      <c r="T442" s="23">
        <v>0</v>
      </c>
      <c r="U442" s="102"/>
      <c r="V442" s="23">
        <v>0</v>
      </c>
      <c r="W442" s="102"/>
      <c r="X442" s="23">
        <v>0</v>
      </c>
      <c r="Y442" s="102"/>
      <c r="Z442" s="23">
        <v>0</v>
      </c>
      <c r="AA442" s="102"/>
      <c r="AB442" s="23">
        <v>0</v>
      </c>
      <c r="AC442" s="102"/>
      <c r="AD442" s="23">
        <v>0</v>
      </c>
      <c r="AE442" s="102"/>
      <c r="AF442" s="23">
        <v>0</v>
      </c>
      <c r="AG442" s="102"/>
      <c r="AH442" s="23">
        <v>0</v>
      </c>
      <c r="AI442" s="102"/>
      <c r="AJ442" s="16" t="s">
        <v>79</v>
      </c>
      <c r="AK442" s="16" t="s">
        <v>207</v>
      </c>
      <c r="AQ442" s="89"/>
      <c r="AT442" s="107" t="s">
        <v>463</v>
      </c>
      <c r="AU442" s="113"/>
      <c r="AW442" s="10"/>
    </row>
    <row r="443" spans="1:207" s="21" customFormat="1">
      <c r="A443" s="43" t="s">
        <v>248</v>
      </c>
      <c r="B443" s="11" t="s">
        <v>68</v>
      </c>
      <c r="C443" s="55" t="s">
        <v>245</v>
      </c>
      <c r="D443" s="45"/>
      <c r="E443" s="45"/>
      <c r="F443" s="46" t="s">
        <v>225</v>
      </c>
      <c r="G443" s="11" t="s">
        <v>232</v>
      </c>
      <c r="H443" s="11"/>
      <c r="I443" s="18"/>
      <c r="J443" s="18" t="s">
        <v>234</v>
      </c>
      <c r="K443" s="12" t="s">
        <v>235</v>
      </c>
      <c r="L443" s="12" t="s">
        <v>236</v>
      </c>
      <c r="M443" s="12" t="s">
        <v>236</v>
      </c>
      <c r="N443" s="23">
        <v>0</v>
      </c>
      <c r="O443" s="25"/>
      <c r="P443" s="23">
        <v>567.6</v>
      </c>
      <c r="Q443" s="25">
        <v>40</v>
      </c>
      <c r="R443" s="23">
        <v>0</v>
      </c>
      <c r="S443" s="25"/>
      <c r="T443" s="23">
        <v>0</v>
      </c>
      <c r="U443" s="25"/>
      <c r="V443" s="23">
        <v>0</v>
      </c>
      <c r="W443" s="26"/>
      <c r="X443" s="23">
        <v>0</v>
      </c>
      <c r="Y443" s="26"/>
      <c r="Z443" s="23">
        <v>0</v>
      </c>
      <c r="AA443" s="26"/>
      <c r="AB443" s="23">
        <v>0</v>
      </c>
      <c r="AC443" s="26"/>
      <c r="AD443" s="23">
        <v>0</v>
      </c>
      <c r="AE443" s="26"/>
      <c r="AF443" s="23">
        <v>0</v>
      </c>
      <c r="AG443" s="26"/>
      <c r="AH443" s="23">
        <v>0</v>
      </c>
      <c r="AI443" s="26"/>
      <c r="AJ443" s="29" t="s">
        <v>79</v>
      </c>
      <c r="AK443" s="11" t="s">
        <v>207</v>
      </c>
      <c r="AL443" s="18"/>
      <c r="AM443" s="11"/>
      <c r="AN443" s="11"/>
      <c r="AQ443" s="30">
        <v>40</v>
      </c>
      <c r="AR443" s="31"/>
      <c r="AS443" s="23" t="s">
        <v>112</v>
      </c>
      <c r="AT443" s="21" t="s">
        <v>128</v>
      </c>
      <c r="AU443" s="37"/>
      <c r="AX443" s="12"/>
    </row>
    <row r="444" spans="1:207" s="21" customFormat="1">
      <c r="A444" s="43" t="s">
        <v>248</v>
      </c>
      <c r="B444" s="11" t="s">
        <v>68</v>
      </c>
      <c r="C444" s="55" t="s">
        <v>245</v>
      </c>
      <c r="D444" s="45"/>
      <c r="E444" s="45"/>
      <c r="F444" s="11" t="s">
        <v>209</v>
      </c>
      <c r="G444" s="11" t="s">
        <v>232</v>
      </c>
      <c r="H444" s="11"/>
      <c r="I444" s="18"/>
      <c r="J444" s="18" t="s">
        <v>250</v>
      </c>
      <c r="K444" s="12" t="s">
        <v>251</v>
      </c>
      <c r="L444" s="12" t="s">
        <v>252</v>
      </c>
      <c r="M444" s="12" t="s">
        <v>252</v>
      </c>
      <c r="N444" s="23">
        <v>53.75</v>
      </c>
      <c r="O444" s="25">
        <v>0</v>
      </c>
      <c r="P444" s="23">
        <v>0</v>
      </c>
      <c r="Q444" s="25"/>
      <c r="R444" s="23">
        <v>0</v>
      </c>
      <c r="S444" s="25"/>
      <c r="T444" s="23">
        <v>0</v>
      </c>
      <c r="U444" s="25"/>
      <c r="V444" s="23">
        <v>0</v>
      </c>
      <c r="W444" s="26"/>
      <c r="X444" s="23">
        <v>0</v>
      </c>
      <c r="Y444" s="26"/>
      <c r="Z444" s="23">
        <v>0</v>
      </c>
      <c r="AA444" s="26"/>
      <c r="AB444" s="23">
        <v>0</v>
      </c>
      <c r="AC444" s="26"/>
      <c r="AD444" s="23">
        <v>0</v>
      </c>
      <c r="AE444" s="26"/>
      <c r="AF444" s="23">
        <v>0</v>
      </c>
      <c r="AG444" s="26"/>
      <c r="AH444" s="23">
        <v>0</v>
      </c>
      <c r="AI444" s="26"/>
      <c r="AJ444" s="29" t="s">
        <v>79</v>
      </c>
      <c r="AK444" s="11" t="s">
        <v>207</v>
      </c>
      <c r="AL444" s="18"/>
      <c r="AM444" s="11"/>
      <c r="AN444" s="11"/>
      <c r="AQ444" s="30" t="s">
        <v>112</v>
      </c>
      <c r="AR444" s="31"/>
      <c r="AS444" s="23" t="s">
        <v>112</v>
      </c>
      <c r="AT444" s="21" t="s">
        <v>128</v>
      </c>
      <c r="AU444" s="37"/>
      <c r="AX444" s="12"/>
    </row>
    <row r="445" spans="1:207" s="21" customFormat="1">
      <c r="A445" s="43" t="s">
        <v>248</v>
      </c>
      <c r="B445" s="44" t="s">
        <v>530</v>
      </c>
      <c r="C445" s="55" t="s">
        <v>245</v>
      </c>
      <c r="D445" s="114"/>
      <c r="E445" s="114"/>
      <c r="F445" s="44" t="s">
        <v>209</v>
      </c>
      <c r="G445" s="44" t="s">
        <v>232</v>
      </c>
      <c r="H445" s="44"/>
      <c r="I445" s="56" t="s">
        <v>742</v>
      </c>
      <c r="J445" s="144" t="s">
        <v>747</v>
      </c>
      <c r="K445" s="12" t="s">
        <v>251</v>
      </c>
      <c r="L445" s="12" t="s">
        <v>744</v>
      </c>
      <c r="M445" s="12" t="s">
        <v>744</v>
      </c>
      <c r="N445" s="23">
        <v>50</v>
      </c>
      <c r="O445" s="114"/>
      <c r="P445" s="23">
        <v>0</v>
      </c>
      <c r="Q445" s="114"/>
      <c r="R445" s="23">
        <v>0</v>
      </c>
      <c r="S445" s="114"/>
      <c r="T445" s="23">
        <v>0</v>
      </c>
      <c r="U445" s="114"/>
      <c r="V445" s="23">
        <v>0</v>
      </c>
      <c r="W445" s="114"/>
      <c r="X445" s="23">
        <v>0</v>
      </c>
      <c r="Y445" s="114"/>
      <c r="Z445" s="23">
        <v>0</v>
      </c>
      <c r="AA445" s="114"/>
      <c r="AB445" s="23">
        <v>0</v>
      </c>
      <c r="AC445" s="114"/>
      <c r="AD445" s="23">
        <v>0</v>
      </c>
      <c r="AE445" s="114"/>
      <c r="AF445" s="23">
        <v>0</v>
      </c>
      <c r="AG445" s="114"/>
      <c r="AH445" s="23">
        <v>0</v>
      </c>
      <c r="AI445" s="114"/>
      <c r="AJ445" s="44" t="s">
        <v>79</v>
      </c>
      <c r="AK445" s="44" t="s">
        <v>207</v>
      </c>
      <c r="AL445" s="20"/>
      <c r="AM445" s="20"/>
      <c r="AN445" s="20"/>
      <c r="AO445" s="10"/>
      <c r="AP445" s="10"/>
      <c r="AQ445" s="88"/>
      <c r="AR445" s="10"/>
      <c r="AS445" s="10"/>
      <c r="AT445" s="20"/>
      <c r="AU445" s="118"/>
      <c r="AV445" s="10"/>
      <c r="AX445" s="12"/>
    </row>
    <row r="446" spans="1:207" s="21" customFormat="1">
      <c r="A446" s="43" t="s">
        <v>248</v>
      </c>
      <c r="B446" s="55" t="s">
        <v>530</v>
      </c>
      <c r="C446" s="55" t="s">
        <v>245</v>
      </c>
      <c r="D446" s="85"/>
      <c r="E446" s="85"/>
      <c r="F446" s="46" t="s">
        <v>254</v>
      </c>
      <c r="G446" s="44" t="s">
        <v>232</v>
      </c>
      <c r="H446" s="44"/>
      <c r="I446" s="56" t="s">
        <v>742</v>
      </c>
      <c r="J446" s="144" t="s">
        <v>753</v>
      </c>
      <c r="K446" s="12" t="s">
        <v>235</v>
      </c>
      <c r="L446" s="12" t="s">
        <v>750</v>
      </c>
      <c r="M446" s="12" t="s">
        <v>750</v>
      </c>
      <c r="N446" s="23">
        <v>0</v>
      </c>
      <c r="O446" s="28"/>
      <c r="P446" s="23">
        <v>132</v>
      </c>
      <c r="Q446" s="28">
        <v>10</v>
      </c>
      <c r="R446" s="23">
        <v>0</v>
      </c>
      <c r="S446" s="28"/>
      <c r="T446" s="23">
        <v>0</v>
      </c>
      <c r="U446" s="28"/>
      <c r="V446" s="23">
        <v>0</v>
      </c>
      <c r="W446" s="28"/>
      <c r="X446" s="23">
        <v>0</v>
      </c>
      <c r="Y446" s="28"/>
      <c r="Z446" s="23">
        <v>0</v>
      </c>
      <c r="AA446" s="28"/>
      <c r="AB446" s="23">
        <v>0</v>
      </c>
      <c r="AC446" s="28"/>
      <c r="AD446" s="23">
        <v>0</v>
      </c>
      <c r="AE446" s="28"/>
      <c r="AF446" s="23">
        <v>0</v>
      </c>
      <c r="AG446" s="28"/>
      <c r="AH446" s="23">
        <v>0</v>
      </c>
      <c r="AI446" s="28"/>
      <c r="AJ446" s="44"/>
      <c r="AK446" s="44"/>
      <c r="AL446" s="43"/>
      <c r="AM446" s="44"/>
      <c r="AN446" s="44"/>
      <c r="AO446" s="20"/>
      <c r="AP446" s="20"/>
      <c r="AQ446" s="88"/>
      <c r="AR446" s="20"/>
      <c r="AS446" s="20"/>
      <c r="AT446" s="20"/>
      <c r="AU446" s="211"/>
      <c r="AV446" s="20"/>
      <c r="AX446" s="12"/>
    </row>
    <row r="447" spans="1:207" s="21" customFormat="1">
      <c r="A447" s="56" t="s">
        <v>249</v>
      </c>
      <c r="B447" s="11" t="s">
        <v>68</v>
      </c>
      <c r="C447" s="55" t="s">
        <v>245</v>
      </c>
      <c r="D447" s="45"/>
      <c r="E447" s="45"/>
      <c r="F447" s="46" t="s">
        <v>225</v>
      </c>
      <c r="G447" s="11" t="s">
        <v>232</v>
      </c>
      <c r="H447" s="11"/>
      <c r="I447" s="18"/>
      <c r="J447" s="18" t="s">
        <v>234</v>
      </c>
      <c r="K447" s="12" t="s">
        <v>235</v>
      </c>
      <c r="L447" s="12" t="s">
        <v>236</v>
      </c>
      <c r="M447" s="12" t="s">
        <v>236</v>
      </c>
      <c r="N447" s="23">
        <v>0</v>
      </c>
      <c r="O447" s="25"/>
      <c r="P447" s="23">
        <v>567.6</v>
      </c>
      <c r="Q447" s="25">
        <v>40</v>
      </c>
      <c r="R447" s="23">
        <v>0</v>
      </c>
      <c r="S447" s="25"/>
      <c r="T447" s="23">
        <v>0</v>
      </c>
      <c r="U447" s="25"/>
      <c r="V447" s="23">
        <v>0</v>
      </c>
      <c r="W447" s="26"/>
      <c r="X447" s="23">
        <v>0</v>
      </c>
      <c r="Y447" s="26"/>
      <c r="Z447" s="23">
        <v>0</v>
      </c>
      <c r="AA447" s="26"/>
      <c r="AB447" s="23">
        <v>0</v>
      </c>
      <c r="AC447" s="26"/>
      <c r="AD447" s="23">
        <v>0</v>
      </c>
      <c r="AE447" s="26"/>
      <c r="AF447" s="23">
        <v>0</v>
      </c>
      <c r="AG447" s="26"/>
      <c r="AH447" s="23">
        <v>0</v>
      </c>
      <c r="AI447" s="26"/>
      <c r="AJ447" s="29" t="s">
        <v>79</v>
      </c>
      <c r="AK447" s="11" t="s">
        <v>207</v>
      </c>
      <c r="AL447" s="18"/>
      <c r="AM447" s="11"/>
      <c r="AN447" s="11"/>
      <c r="AQ447" s="30">
        <v>40</v>
      </c>
      <c r="AR447" s="31"/>
      <c r="AS447" s="23" t="s">
        <v>112</v>
      </c>
      <c r="AT447" s="21" t="s">
        <v>128</v>
      </c>
      <c r="AU447" s="37"/>
      <c r="AX447" s="12"/>
    </row>
    <row r="448" spans="1:207" s="38" customFormat="1">
      <c r="A448" s="56" t="s">
        <v>249</v>
      </c>
      <c r="B448" s="11" t="s">
        <v>68</v>
      </c>
      <c r="C448" s="55" t="s">
        <v>245</v>
      </c>
      <c r="D448" s="45"/>
      <c r="E448" s="45"/>
      <c r="F448" s="11" t="s">
        <v>209</v>
      </c>
      <c r="G448" s="11" t="s">
        <v>232</v>
      </c>
      <c r="H448" s="11"/>
      <c r="I448" s="18"/>
      <c r="J448" s="18" t="s">
        <v>250</v>
      </c>
      <c r="K448" s="12" t="s">
        <v>251</v>
      </c>
      <c r="L448" s="12" t="s">
        <v>252</v>
      </c>
      <c r="M448" s="12" t="s">
        <v>252</v>
      </c>
      <c r="N448" s="23">
        <v>53.75</v>
      </c>
      <c r="O448" s="25">
        <v>0</v>
      </c>
      <c r="P448" s="23">
        <v>0</v>
      </c>
      <c r="Q448" s="25"/>
      <c r="R448" s="23">
        <v>0</v>
      </c>
      <c r="S448" s="25"/>
      <c r="T448" s="23">
        <v>0</v>
      </c>
      <c r="U448" s="25"/>
      <c r="V448" s="23">
        <v>0</v>
      </c>
      <c r="W448" s="26"/>
      <c r="X448" s="23">
        <v>0</v>
      </c>
      <c r="Y448" s="26"/>
      <c r="Z448" s="23">
        <v>0</v>
      </c>
      <c r="AA448" s="26"/>
      <c r="AB448" s="23">
        <v>0</v>
      </c>
      <c r="AC448" s="26"/>
      <c r="AD448" s="23">
        <v>0</v>
      </c>
      <c r="AE448" s="26"/>
      <c r="AF448" s="23">
        <v>0</v>
      </c>
      <c r="AG448" s="26"/>
      <c r="AH448" s="23">
        <v>0</v>
      </c>
      <c r="AI448" s="26"/>
      <c r="AJ448" s="29" t="s">
        <v>79</v>
      </c>
      <c r="AK448" s="11" t="s">
        <v>207</v>
      </c>
      <c r="AL448" s="18"/>
      <c r="AM448" s="11"/>
      <c r="AN448" s="11"/>
      <c r="AO448" s="21"/>
      <c r="AP448" s="21"/>
      <c r="AQ448" s="30" t="s">
        <v>112</v>
      </c>
      <c r="AR448" s="31"/>
      <c r="AS448" s="23" t="s">
        <v>112</v>
      </c>
      <c r="AT448" s="21" t="s">
        <v>128</v>
      </c>
      <c r="AU448" s="37"/>
      <c r="AV448" s="21"/>
      <c r="AW448" s="21"/>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row>
    <row r="449" spans="1:75" s="12" customFormat="1">
      <c r="A449" s="56" t="s">
        <v>249</v>
      </c>
      <c r="B449" s="44" t="s">
        <v>530</v>
      </c>
      <c r="C449" s="55" t="s">
        <v>245</v>
      </c>
      <c r="D449" s="198"/>
      <c r="E449" s="198"/>
      <c r="F449" s="44" t="s">
        <v>209</v>
      </c>
      <c r="G449" s="44" t="s">
        <v>232</v>
      </c>
      <c r="H449" s="55"/>
      <c r="I449" s="56" t="s">
        <v>742</v>
      </c>
      <c r="J449" s="144" t="s">
        <v>748</v>
      </c>
      <c r="K449" s="12" t="s">
        <v>251</v>
      </c>
      <c r="L449" s="12" t="s">
        <v>744</v>
      </c>
      <c r="M449" s="12" t="s">
        <v>744</v>
      </c>
      <c r="N449" s="23">
        <v>50</v>
      </c>
      <c r="O449" s="207"/>
      <c r="P449" s="23">
        <v>0</v>
      </c>
      <c r="Q449" s="28"/>
      <c r="R449" s="23">
        <v>0</v>
      </c>
      <c r="S449" s="28"/>
      <c r="T449" s="23">
        <v>0</v>
      </c>
      <c r="U449" s="28"/>
      <c r="V449" s="23">
        <v>0</v>
      </c>
      <c r="W449" s="28"/>
      <c r="X449" s="23">
        <v>0</v>
      </c>
      <c r="Y449" s="28"/>
      <c r="Z449" s="23">
        <v>0</v>
      </c>
      <c r="AA449" s="28"/>
      <c r="AB449" s="23">
        <v>0</v>
      </c>
      <c r="AC449" s="28"/>
      <c r="AD449" s="23">
        <v>0</v>
      </c>
      <c r="AE449" s="28"/>
      <c r="AF449" s="23">
        <v>0</v>
      </c>
      <c r="AG449" s="28"/>
      <c r="AH449" s="23">
        <v>0</v>
      </c>
      <c r="AI449" s="28"/>
      <c r="AJ449" s="44" t="s">
        <v>79</v>
      </c>
      <c r="AK449" s="44" t="s">
        <v>207</v>
      </c>
      <c r="AL449" s="145"/>
      <c r="AM449" s="145"/>
      <c r="AN449" s="145"/>
      <c r="AO449" s="20"/>
      <c r="AP449" s="20"/>
      <c r="AQ449" s="88"/>
      <c r="AR449" s="20"/>
      <c r="AS449" s="20"/>
      <c r="AT449" s="145"/>
      <c r="AU449" s="196"/>
      <c r="AV449" s="20"/>
      <c r="AW449" s="21"/>
      <c r="AX449" s="21"/>
    </row>
    <row r="450" spans="1:75" s="12" customFormat="1">
      <c r="A450" s="56" t="s">
        <v>249</v>
      </c>
      <c r="B450" s="44" t="s">
        <v>530</v>
      </c>
      <c r="C450" s="55" t="s">
        <v>245</v>
      </c>
      <c r="D450" s="198"/>
      <c r="E450" s="198"/>
      <c r="F450" s="46" t="s">
        <v>254</v>
      </c>
      <c r="G450" s="44" t="s">
        <v>232</v>
      </c>
      <c r="H450" s="55"/>
      <c r="I450" s="56" t="s">
        <v>742</v>
      </c>
      <c r="J450" s="144" t="s">
        <v>754</v>
      </c>
      <c r="K450" s="12" t="s">
        <v>235</v>
      </c>
      <c r="L450" s="12" t="s">
        <v>750</v>
      </c>
      <c r="M450" s="12" t="s">
        <v>750</v>
      </c>
      <c r="N450" s="23">
        <v>0</v>
      </c>
      <c r="O450" s="207"/>
      <c r="P450" s="23">
        <v>132</v>
      </c>
      <c r="Q450" s="28"/>
      <c r="R450" s="23">
        <v>0</v>
      </c>
      <c r="S450" s="28"/>
      <c r="T450" s="23">
        <v>0</v>
      </c>
      <c r="U450" s="28"/>
      <c r="V450" s="23">
        <v>0</v>
      </c>
      <c r="W450" s="28"/>
      <c r="X450" s="23">
        <v>0</v>
      </c>
      <c r="Y450" s="28"/>
      <c r="Z450" s="23">
        <v>0</v>
      </c>
      <c r="AA450" s="28"/>
      <c r="AB450" s="23">
        <v>0</v>
      </c>
      <c r="AC450" s="28"/>
      <c r="AD450" s="23">
        <v>0</v>
      </c>
      <c r="AE450" s="28"/>
      <c r="AF450" s="23">
        <v>0</v>
      </c>
      <c r="AG450" s="28"/>
      <c r="AH450" s="23">
        <v>0</v>
      </c>
      <c r="AI450" s="28"/>
      <c r="AJ450" s="44"/>
      <c r="AK450" s="44"/>
      <c r="AL450" s="145"/>
      <c r="AM450" s="145"/>
      <c r="AN450" s="145"/>
      <c r="AO450" s="20"/>
      <c r="AP450" s="20"/>
      <c r="AQ450" s="88"/>
      <c r="AR450" s="20"/>
      <c r="AS450" s="20"/>
      <c r="AT450" s="145"/>
      <c r="AU450" s="196"/>
      <c r="AV450" s="20"/>
      <c r="AW450" s="21"/>
      <c r="AX450" s="21"/>
    </row>
    <row r="451" spans="1:75" s="12" customFormat="1">
      <c r="A451" s="43" t="s">
        <v>414</v>
      </c>
      <c r="B451" s="44" t="s">
        <v>530</v>
      </c>
      <c r="C451" s="47" t="s">
        <v>132</v>
      </c>
      <c r="D451" s="14">
        <v>21.944000000000003</v>
      </c>
      <c r="E451" s="14">
        <v>21.944000000000003</v>
      </c>
      <c r="F451" s="44" t="s">
        <v>298</v>
      </c>
      <c r="G451" s="44" t="s">
        <v>221</v>
      </c>
      <c r="H451" s="44"/>
      <c r="I451" s="56" t="s">
        <v>769</v>
      </c>
      <c r="J451" s="144" t="s">
        <v>849</v>
      </c>
      <c r="K451" s="32" t="s">
        <v>298</v>
      </c>
      <c r="L451" s="32" t="s">
        <v>298</v>
      </c>
      <c r="M451" s="32" t="s">
        <v>298</v>
      </c>
      <c r="N451" s="27"/>
      <c r="O451" s="28"/>
      <c r="P451" s="27">
        <v>69.334000000000003</v>
      </c>
      <c r="Q451" s="28"/>
      <c r="R451" s="27"/>
      <c r="S451" s="28"/>
      <c r="T451" s="27">
        <v>69.334000000000003</v>
      </c>
      <c r="U451" s="28"/>
      <c r="V451" s="221"/>
      <c r="W451" s="28"/>
      <c r="X451" s="221"/>
      <c r="Y451" s="28"/>
      <c r="Z451" s="221"/>
      <c r="AA451" s="28"/>
      <c r="AB451" s="221"/>
      <c r="AC451" s="28"/>
      <c r="AD451" s="221"/>
      <c r="AE451" s="28"/>
      <c r="AF451" s="221"/>
      <c r="AG451" s="28"/>
      <c r="AH451" s="221"/>
      <c r="AI451" s="28"/>
      <c r="AJ451" s="44" t="s">
        <v>79</v>
      </c>
      <c r="AK451" s="44" t="s">
        <v>207</v>
      </c>
      <c r="AL451" s="145"/>
      <c r="AM451" s="145"/>
      <c r="AN451" s="145"/>
      <c r="AO451" s="20"/>
      <c r="AP451" s="20"/>
      <c r="AQ451" s="88"/>
      <c r="AR451" s="20"/>
      <c r="AS451" s="20"/>
      <c r="AT451" s="145"/>
      <c r="AU451" s="196"/>
      <c r="AV451" s="20"/>
      <c r="AX451" s="20"/>
    </row>
    <row r="452" spans="1:75" s="80" customFormat="1">
      <c r="A452" s="43" t="s">
        <v>414</v>
      </c>
      <c r="B452" s="55" t="s">
        <v>322</v>
      </c>
      <c r="C452" s="47" t="s">
        <v>132</v>
      </c>
      <c r="D452" s="14">
        <v>21.944000000000003</v>
      </c>
      <c r="E452" s="14">
        <v>21.944000000000003</v>
      </c>
      <c r="F452" s="44" t="s">
        <v>203</v>
      </c>
      <c r="G452" s="46" t="s">
        <v>73</v>
      </c>
      <c r="H452" s="44" t="s">
        <v>72</v>
      </c>
      <c r="I452" s="56" t="s">
        <v>109</v>
      </c>
      <c r="J452" s="56"/>
      <c r="K452" s="56" t="s">
        <v>109</v>
      </c>
      <c r="L452" s="56" t="s">
        <v>109</v>
      </c>
      <c r="M452" s="56" t="s">
        <v>109</v>
      </c>
      <c r="N452" s="49">
        <v>64.746000000000009</v>
      </c>
      <c r="O452" s="28">
        <v>0.21033305084745763</v>
      </c>
      <c r="P452" s="49">
        <v>0</v>
      </c>
      <c r="Q452" s="28">
        <v>0</v>
      </c>
      <c r="R452" s="49">
        <v>0</v>
      </c>
      <c r="S452" s="28">
        <v>0</v>
      </c>
      <c r="T452" s="49">
        <v>7.1940000000000017</v>
      </c>
      <c r="U452" s="28">
        <v>2.337033898305085E-2</v>
      </c>
      <c r="V452" s="49">
        <v>0</v>
      </c>
      <c r="W452" s="28">
        <v>0</v>
      </c>
      <c r="X452" s="49">
        <v>0</v>
      </c>
      <c r="Y452" s="28">
        <v>0</v>
      </c>
      <c r="Z452" s="49">
        <v>0</v>
      </c>
      <c r="AA452" s="28">
        <v>0</v>
      </c>
      <c r="AB452" s="49">
        <v>0</v>
      </c>
      <c r="AC452" s="28">
        <v>0</v>
      </c>
      <c r="AD452" s="49">
        <v>0</v>
      </c>
      <c r="AE452" s="28">
        <v>0</v>
      </c>
      <c r="AF452" s="49">
        <v>0</v>
      </c>
      <c r="AG452" s="28">
        <v>0</v>
      </c>
      <c r="AH452" s="49">
        <v>0</v>
      </c>
      <c r="AI452" s="28">
        <v>0</v>
      </c>
      <c r="AJ452" s="44" t="s">
        <v>79</v>
      </c>
      <c r="AK452" s="44" t="s">
        <v>80</v>
      </c>
      <c r="AL452" s="43" t="s">
        <v>112</v>
      </c>
      <c r="AM452" s="43" t="s">
        <v>337</v>
      </c>
      <c r="AN452" s="82">
        <v>2.2799999999999998</v>
      </c>
      <c r="AO452" s="21"/>
      <c r="AP452" s="20"/>
      <c r="AQ452" s="88"/>
      <c r="AR452" s="20"/>
      <c r="AS452" s="20"/>
      <c r="AT452" s="20" t="s">
        <v>408</v>
      </c>
      <c r="AU452" s="26">
        <v>768.88415254237293</v>
      </c>
      <c r="AV452" s="50" t="s">
        <v>140</v>
      </c>
      <c r="AW452" s="10"/>
      <c r="AX452" s="21"/>
    </row>
    <row r="453" spans="1:75" s="80" customFormat="1">
      <c r="A453" s="43" t="s">
        <v>163</v>
      </c>
      <c r="B453" s="44" t="s">
        <v>530</v>
      </c>
      <c r="C453" s="47" t="s">
        <v>132</v>
      </c>
      <c r="D453" s="14">
        <v>64.833600000000004</v>
      </c>
      <c r="E453" s="14">
        <v>71.541600000000017</v>
      </c>
      <c r="F453" s="44" t="s">
        <v>298</v>
      </c>
      <c r="G453" s="44" t="s">
        <v>221</v>
      </c>
      <c r="H453" s="44"/>
      <c r="I453" s="56" t="s">
        <v>769</v>
      </c>
      <c r="J453" s="144" t="s">
        <v>850</v>
      </c>
      <c r="K453" s="32" t="s">
        <v>298</v>
      </c>
      <c r="L453" s="32" t="s">
        <v>298</v>
      </c>
      <c r="M453" s="32" t="s">
        <v>298</v>
      </c>
      <c r="N453" s="27">
        <v>60</v>
      </c>
      <c r="O453" s="28"/>
      <c r="P453" s="27"/>
      <c r="Q453" s="28"/>
      <c r="R453" s="27">
        <v>60</v>
      </c>
      <c r="S453" s="28"/>
      <c r="T453" s="84"/>
      <c r="U453" s="28"/>
      <c r="V453" s="221"/>
      <c r="W453" s="28"/>
      <c r="X453" s="221"/>
      <c r="Y453" s="28"/>
      <c r="Z453" s="221"/>
      <c r="AA453" s="28"/>
      <c r="AB453" s="221"/>
      <c r="AC453" s="28"/>
      <c r="AD453" s="221"/>
      <c r="AE453" s="28"/>
      <c r="AF453" s="221"/>
      <c r="AG453" s="28"/>
      <c r="AH453" s="221"/>
      <c r="AI453" s="28"/>
      <c r="AJ453" s="44" t="s">
        <v>79</v>
      </c>
      <c r="AK453" s="44" t="s">
        <v>207</v>
      </c>
      <c r="AL453" s="145"/>
      <c r="AM453" s="145"/>
      <c r="AN453" s="145"/>
      <c r="AO453" s="20"/>
      <c r="AP453" s="20"/>
      <c r="AQ453" s="88"/>
      <c r="AR453" s="20"/>
      <c r="AS453" s="20"/>
      <c r="AT453" s="145"/>
      <c r="AU453" s="196"/>
      <c r="AV453" s="20"/>
      <c r="AW453" s="12"/>
      <c r="AX453" s="10"/>
    </row>
    <row r="454" spans="1:75" s="10" customFormat="1">
      <c r="A454" s="43" t="s">
        <v>163</v>
      </c>
      <c r="B454" s="44" t="s">
        <v>530</v>
      </c>
      <c r="C454" s="47" t="s">
        <v>132</v>
      </c>
      <c r="D454" s="14">
        <v>64.833600000000004</v>
      </c>
      <c r="E454" s="14">
        <v>71.541600000000017</v>
      </c>
      <c r="F454" s="44" t="s">
        <v>71</v>
      </c>
      <c r="G454" s="46" t="s">
        <v>73</v>
      </c>
      <c r="H454" s="44" t="s">
        <v>72</v>
      </c>
      <c r="I454" s="20" t="s">
        <v>591</v>
      </c>
      <c r="J454" s="144" t="s">
        <v>698</v>
      </c>
      <c r="K454" s="56" t="s">
        <v>109</v>
      </c>
      <c r="L454" s="56" t="s">
        <v>109</v>
      </c>
      <c r="M454" s="56" t="s">
        <v>109</v>
      </c>
      <c r="N454" s="49">
        <v>45.987321530553963</v>
      </c>
      <c r="O454" s="114">
        <v>0.156</v>
      </c>
      <c r="P454" s="49">
        <v>0</v>
      </c>
      <c r="Q454" s="114"/>
      <c r="R454" s="49">
        <v>45.987321530553963</v>
      </c>
      <c r="S454" s="114">
        <v>0.156</v>
      </c>
      <c r="T454" s="49">
        <v>0</v>
      </c>
      <c r="U454" s="114"/>
      <c r="V454" s="49">
        <v>0</v>
      </c>
      <c r="W454" s="114"/>
      <c r="X454" s="49">
        <v>40.837464306110796</v>
      </c>
      <c r="Y454" s="114">
        <v>0.125</v>
      </c>
      <c r="Z454" s="49">
        <v>0</v>
      </c>
      <c r="AA454" s="114"/>
      <c r="AB454" s="49">
        <v>0</v>
      </c>
      <c r="AC454" s="114"/>
      <c r="AD454" s="49">
        <v>40.656767561393487</v>
      </c>
      <c r="AE454" s="114">
        <v>0.6</v>
      </c>
      <c r="AF454" s="49">
        <v>0</v>
      </c>
      <c r="AG454" s="114"/>
      <c r="AH454" s="49">
        <v>0</v>
      </c>
      <c r="AI454" s="114"/>
      <c r="AJ454" s="44" t="s">
        <v>79</v>
      </c>
      <c r="AK454" s="44" t="s">
        <v>80</v>
      </c>
      <c r="AL454" s="20"/>
      <c r="AM454" s="145" t="s">
        <v>593</v>
      </c>
      <c r="AN454" s="146" t="s">
        <v>617</v>
      </c>
      <c r="AQ454" s="88"/>
      <c r="AT454" s="20" t="s">
        <v>596</v>
      </c>
      <c r="AU454" s="26">
        <v>3411.7299999999996</v>
      </c>
      <c r="AV454" s="50" t="s">
        <v>133</v>
      </c>
      <c r="AX454" s="21"/>
    </row>
    <row r="455" spans="1:75" s="52" customFormat="1">
      <c r="A455" s="43" t="s">
        <v>163</v>
      </c>
      <c r="B455" s="11" t="s">
        <v>68</v>
      </c>
      <c r="C455" s="47" t="s">
        <v>132</v>
      </c>
      <c r="D455" s="14">
        <v>64.833600000000004</v>
      </c>
      <c r="E455" s="14">
        <v>71.541600000000017</v>
      </c>
      <c r="F455" s="11" t="s">
        <v>71</v>
      </c>
      <c r="G455" s="16" t="s">
        <v>73</v>
      </c>
      <c r="H455" s="16" t="s">
        <v>72</v>
      </c>
      <c r="I455" s="18" t="s">
        <v>108</v>
      </c>
      <c r="J455" s="18" t="s">
        <v>109</v>
      </c>
      <c r="K455" s="12" t="s">
        <v>76</v>
      </c>
      <c r="L455" s="12" t="s">
        <v>77</v>
      </c>
      <c r="M455" s="12" t="s">
        <v>110</v>
      </c>
      <c r="N455" s="49">
        <v>68.935808109651632</v>
      </c>
      <c r="O455" s="25">
        <v>0.33</v>
      </c>
      <c r="P455" s="49">
        <v>0</v>
      </c>
      <c r="Q455" s="25"/>
      <c r="R455" s="49">
        <v>0</v>
      </c>
      <c r="S455" s="25"/>
      <c r="T455" s="49">
        <v>0</v>
      </c>
      <c r="U455" s="25"/>
      <c r="V455" s="49">
        <v>55.148646487721308</v>
      </c>
      <c r="W455" s="26">
        <v>0.31</v>
      </c>
      <c r="X455" s="49">
        <v>0</v>
      </c>
      <c r="Y455" s="26"/>
      <c r="Z455" s="49">
        <v>0</v>
      </c>
      <c r="AA455" s="26"/>
      <c r="AB455" s="49">
        <v>0</v>
      </c>
      <c r="AC455" s="26"/>
      <c r="AD455" s="49">
        <v>0</v>
      </c>
      <c r="AE455" s="26"/>
      <c r="AF455" s="49">
        <v>13.787161621930327</v>
      </c>
      <c r="AG455" s="26">
        <v>0.06</v>
      </c>
      <c r="AH455" s="49">
        <v>0</v>
      </c>
      <c r="AI455" s="26"/>
      <c r="AJ455" s="29" t="s">
        <v>79</v>
      </c>
      <c r="AK455" s="11" t="s">
        <v>80</v>
      </c>
      <c r="AL455" s="18"/>
      <c r="AM455" s="11"/>
      <c r="AN455" s="11"/>
      <c r="AO455" s="21" t="s">
        <v>112</v>
      </c>
      <c r="AP455" s="21"/>
      <c r="AQ455" s="30">
        <v>0.7</v>
      </c>
      <c r="AR455" s="31"/>
      <c r="AS455" s="23" t="s">
        <v>112</v>
      </c>
      <c r="AT455" s="21" t="s">
        <v>128</v>
      </c>
      <c r="AU455" s="26">
        <v>2303</v>
      </c>
      <c r="AV455" s="50" t="s">
        <v>133</v>
      </c>
      <c r="AW455" s="10"/>
      <c r="AX455" s="41"/>
    </row>
    <row r="456" spans="1:75" s="21" customFormat="1">
      <c r="A456" s="43" t="s">
        <v>699</v>
      </c>
      <c r="B456" s="44" t="s">
        <v>530</v>
      </c>
      <c r="C456" s="47" t="s">
        <v>132</v>
      </c>
      <c r="D456" s="14">
        <v>7.9456000000000007</v>
      </c>
      <c r="E456" s="14">
        <v>7.9456000000000007</v>
      </c>
      <c r="F456" s="44" t="s">
        <v>298</v>
      </c>
      <c r="G456" s="44" t="s">
        <v>221</v>
      </c>
      <c r="H456" s="44"/>
      <c r="I456" s="56" t="s">
        <v>769</v>
      </c>
      <c r="J456" s="20" t="s">
        <v>851</v>
      </c>
      <c r="K456" s="32" t="s">
        <v>298</v>
      </c>
      <c r="L456" s="32" t="s">
        <v>298</v>
      </c>
      <c r="M456" s="32" t="s">
        <v>298</v>
      </c>
      <c r="N456" s="27">
        <v>60</v>
      </c>
      <c r="O456" s="28"/>
      <c r="P456" s="27"/>
      <c r="Q456" s="28"/>
      <c r="R456" s="27">
        <v>60</v>
      </c>
      <c r="S456" s="28"/>
      <c r="T456" s="84"/>
      <c r="U456" s="28"/>
      <c r="V456" s="221"/>
      <c r="W456" s="28"/>
      <c r="X456" s="221"/>
      <c r="Y456" s="28"/>
      <c r="Z456" s="221"/>
      <c r="AA456" s="28"/>
      <c r="AB456" s="221"/>
      <c r="AC456" s="28"/>
      <c r="AD456" s="221"/>
      <c r="AE456" s="28"/>
      <c r="AF456" s="221"/>
      <c r="AG456" s="28"/>
      <c r="AH456" s="221"/>
      <c r="AI456" s="28"/>
      <c r="AJ456" s="44" t="s">
        <v>79</v>
      </c>
      <c r="AK456" s="44" t="s">
        <v>207</v>
      </c>
      <c r="AL456" s="145"/>
      <c r="AM456" s="145"/>
      <c r="AN456" s="145"/>
      <c r="AO456" s="20"/>
      <c r="AP456" s="20"/>
      <c r="AQ456" s="88"/>
      <c r="AR456" s="20"/>
      <c r="AS456" s="20"/>
      <c r="AT456" s="145"/>
      <c r="AU456" s="196"/>
      <c r="AV456" s="20"/>
      <c r="AW456" s="12"/>
      <c r="AX456" s="20"/>
    </row>
    <row r="457" spans="1:75" s="21" customFormat="1">
      <c r="A457" s="43" t="s">
        <v>699</v>
      </c>
      <c r="B457" s="44" t="s">
        <v>530</v>
      </c>
      <c r="C457" s="47" t="s">
        <v>132</v>
      </c>
      <c r="D457" s="14">
        <v>7.9456000000000007</v>
      </c>
      <c r="E457" s="14">
        <v>7.9456000000000007</v>
      </c>
      <c r="F457" s="44" t="s">
        <v>71</v>
      </c>
      <c r="G457" s="46" t="s">
        <v>73</v>
      </c>
      <c r="H457" s="44" t="s">
        <v>72</v>
      </c>
      <c r="I457" s="56" t="s">
        <v>591</v>
      </c>
      <c r="J457" s="20" t="s">
        <v>700</v>
      </c>
      <c r="K457" s="56" t="s">
        <v>109</v>
      </c>
      <c r="L457" s="56" t="s">
        <v>109</v>
      </c>
      <c r="M457" s="56" t="s">
        <v>109</v>
      </c>
      <c r="N457" s="48">
        <v>29.2105</v>
      </c>
      <c r="O457" s="28">
        <v>2.3E-2</v>
      </c>
      <c r="P457" s="48">
        <v>0</v>
      </c>
      <c r="Q457" s="28"/>
      <c r="R457" s="48">
        <v>29.2105</v>
      </c>
      <c r="S457" s="28">
        <v>2.3E-2</v>
      </c>
      <c r="T457" s="48">
        <v>0</v>
      </c>
      <c r="U457" s="28"/>
      <c r="V457" s="48">
        <v>0</v>
      </c>
      <c r="W457" s="28"/>
      <c r="X457" s="48">
        <v>0</v>
      </c>
      <c r="Y457" s="28"/>
      <c r="Z457" s="48">
        <v>0</v>
      </c>
      <c r="AA457" s="28"/>
      <c r="AB457" s="48">
        <v>0</v>
      </c>
      <c r="AC457" s="28"/>
      <c r="AD457" s="48">
        <v>0</v>
      </c>
      <c r="AE457" s="28"/>
      <c r="AF457" s="48">
        <v>0</v>
      </c>
      <c r="AG457" s="28"/>
      <c r="AH457" s="48">
        <v>0</v>
      </c>
      <c r="AI457" s="28"/>
      <c r="AJ457" s="44" t="s">
        <v>79</v>
      </c>
      <c r="AK457" s="44" t="s">
        <v>80</v>
      </c>
      <c r="AL457" s="145"/>
      <c r="AM457" s="145" t="s">
        <v>593</v>
      </c>
      <c r="AN457" s="146"/>
      <c r="AO457" s="20"/>
      <c r="AP457" s="20"/>
      <c r="AQ457" s="88"/>
      <c r="AR457" s="20"/>
      <c r="AS457" s="20"/>
      <c r="AT457" s="145"/>
      <c r="AU457" s="26">
        <v>151.34</v>
      </c>
      <c r="AV457" s="50" t="s">
        <v>672</v>
      </c>
      <c r="AW457" s="10"/>
      <c r="AX457" s="33"/>
    </row>
    <row r="458" spans="1:75" s="21" customFormat="1">
      <c r="A458" s="43" t="s">
        <v>701</v>
      </c>
      <c r="B458" s="44" t="s">
        <v>530</v>
      </c>
      <c r="C458" s="47" t="s">
        <v>132</v>
      </c>
      <c r="D458" s="14">
        <v>7.8478399999999997</v>
      </c>
      <c r="E458" s="14">
        <v>7.8478399999999997</v>
      </c>
      <c r="F458" s="44" t="s">
        <v>298</v>
      </c>
      <c r="G458" s="44" t="s">
        <v>221</v>
      </c>
      <c r="H458" s="44"/>
      <c r="I458" s="56" t="s">
        <v>769</v>
      </c>
      <c r="J458" s="20" t="s">
        <v>852</v>
      </c>
      <c r="K458" s="32" t="s">
        <v>298</v>
      </c>
      <c r="L458" s="32" t="s">
        <v>298</v>
      </c>
      <c r="M458" s="32" t="s">
        <v>298</v>
      </c>
      <c r="N458" s="27"/>
      <c r="O458" s="28"/>
      <c r="P458" s="27">
        <v>60</v>
      </c>
      <c r="Q458" s="28"/>
      <c r="R458" s="27"/>
      <c r="S458" s="28"/>
      <c r="T458" s="27">
        <v>60</v>
      </c>
      <c r="U458" s="28"/>
      <c r="V458" s="221"/>
      <c r="W458" s="28"/>
      <c r="X458" s="221"/>
      <c r="Y458" s="28"/>
      <c r="Z458" s="221"/>
      <c r="AA458" s="28"/>
      <c r="AB458" s="221"/>
      <c r="AC458" s="28"/>
      <c r="AD458" s="221"/>
      <c r="AE458" s="28"/>
      <c r="AF458" s="221"/>
      <c r="AG458" s="28"/>
      <c r="AH458" s="221"/>
      <c r="AI458" s="28"/>
      <c r="AJ458" s="44" t="s">
        <v>79</v>
      </c>
      <c r="AK458" s="44" t="s">
        <v>207</v>
      </c>
      <c r="AL458" s="145"/>
      <c r="AM458" s="145"/>
      <c r="AN458" s="145"/>
      <c r="AO458" s="20"/>
      <c r="AP458" s="20"/>
      <c r="AQ458" s="88"/>
      <c r="AR458" s="20"/>
      <c r="AS458" s="20"/>
      <c r="AT458" s="145"/>
      <c r="AU458" s="196"/>
      <c r="AV458" s="20"/>
      <c r="AW458" s="12"/>
      <c r="AX458" s="20"/>
    </row>
    <row r="459" spans="1:75" s="21" customFormat="1">
      <c r="A459" s="43" t="s">
        <v>701</v>
      </c>
      <c r="B459" s="44" t="s">
        <v>530</v>
      </c>
      <c r="C459" s="47" t="s">
        <v>132</v>
      </c>
      <c r="D459" s="14">
        <v>7.8478399999999997</v>
      </c>
      <c r="E459" s="14">
        <v>7.8478399999999997</v>
      </c>
      <c r="F459" s="44" t="s">
        <v>71</v>
      </c>
      <c r="G459" s="46" t="s">
        <v>73</v>
      </c>
      <c r="H459" s="44" t="s">
        <v>72</v>
      </c>
      <c r="I459" s="56" t="s">
        <v>591</v>
      </c>
      <c r="J459" s="20" t="s">
        <v>702</v>
      </c>
      <c r="K459" s="56" t="s">
        <v>109</v>
      </c>
      <c r="L459" s="56" t="s">
        <v>109</v>
      </c>
      <c r="M459" s="56" t="s">
        <v>109</v>
      </c>
      <c r="N459" s="49">
        <v>55.845278969957086</v>
      </c>
      <c r="O459" s="28">
        <v>7.0000000000000001E-3</v>
      </c>
      <c r="P459" s="49">
        <v>0</v>
      </c>
      <c r="Q459" s="28"/>
      <c r="R459" s="49">
        <v>55.845278969957086</v>
      </c>
      <c r="S459" s="28">
        <v>7.0000000000000001E-3</v>
      </c>
      <c r="T459" s="49">
        <v>0</v>
      </c>
      <c r="U459" s="28"/>
      <c r="V459" s="49">
        <v>55.845278969957086</v>
      </c>
      <c r="W459" s="28"/>
      <c r="X459" s="49">
        <v>0</v>
      </c>
      <c r="Y459" s="28"/>
      <c r="Z459" s="49">
        <v>0</v>
      </c>
      <c r="AA459" s="28"/>
      <c r="AB459" s="49">
        <v>0</v>
      </c>
      <c r="AC459" s="28"/>
      <c r="AD459" s="49">
        <v>18.349163090128755</v>
      </c>
      <c r="AE459" s="28"/>
      <c r="AF459" s="49">
        <v>0</v>
      </c>
      <c r="AG459" s="28"/>
      <c r="AH459" s="49">
        <v>0</v>
      </c>
      <c r="AI459" s="28"/>
      <c r="AJ459" s="44" t="s">
        <v>79</v>
      </c>
      <c r="AK459" s="44" t="s">
        <v>80</v>
      </c>
      <c r="AL459" s="145"/>
      <c r="AM459" s="145" t="s">
        <v>593</v>
      </c>
      <c r="AN459" s="146"/>
      <c r="AO459" s="20"/>
      <c r="AP459" s="20"/>
      <c r="AQ459" s="88"/>
      <c r="AR459" s="20"/>
      <c r="AS459" s="20"/>
      <c r="AT459" s="145"/>
      <c r="AU459" s="26">
        <v>46.06</v>
      </c>
      <c r="AV459" s="50" t="s">
        <v>133</v>
      </c>
      <c r="AW459" s="10"/>
      <c r="AX459" s="33"/>
    </row>
    <row r="460" spans="1:75" s="21" customFormat="1">
      <c r="A460" s="43" t="s">
        <v>703</v>
      </c>
      <c r="B460" s="44" t="s">
        <v>530</v>
      </c>
      <c r="C460" s="47" t="s">
        <v>132</v>
      </c>
      <c r="D460" s="14">
        <v>5.1304999999999996</v>
      </c>
      <c r="E460" s="14">
        <v>5.1304999999999996</v>
      </c>
      <c r="F460" s="44" t="s">
        <v>298</v>
      </c>
      <c r="G460" s="44" t="s">
        <v>221</v>
      </c>
      <c r="H460" s="44"/>
      <c r="I460" s="56" t="s">
        <v>769</v>
      </c>
      <c r="J460" s="20" t="s">
        <v>853</v>
      </c>
      <c r="K460" s="32" t="s">
        <v>298</v>
      </c>
      <c r="L460" s="32" t="s">
        <v>298</v>
      </c>
      <c r="M460" s="32" t="s">
        <v>298</v>
      </c>
      <c r="N460" s="27">
        <v>60</v>
      </c>
      <c r="O460" s="28"/>
      <c r="P460" s="27"/>
      <c r="Q460" s="28"/>
      <c r="R460" s="27">
        <v>60</v>
      </c>
      <c r="S460" s="28"/>
      <c r="T460" s="84"/>
      <c r="U460" s="28"/>
      <c r="V460" s="221"/>
      <c r="W460" s="28"/>
      <c r="X460" s="221"/>
      <c r="Y460" s="28"/>
      <c r="Z460" s="221"/>
      <c r="AA460" s="28"/>
      <c r="AB460" s="221"/>
      <c r="AC460" s="28"/>
      <c r="AD460" s="221"/>
      <c r="AE460" s="28"/>
      <c r="AF460" s="221"/>
      <c r="AG460" s="28"/>
      <c r="AH460" s="221"/>
      <c r="AI460" s="28"/>
      <c r="AJ460" s="44" t="s">
        <v>79</v>
      </c>
      <c r="AK460" s="44" t="s">
        <v>207</v>
      </c>
      <c r="AL460" s="145"/>
      <c r="AM460" s="145"/>
      <c r="AN460" s="145"/>
      <c r="AO460" s="20"/>
      <c r="AP460" s="20"/>
      <c r="AQ460" s="88"/>
      <c r="AR460" s="20"/>
      <c r="AS460" s="20"/>
      <c r="AT460" s="145"/>
      <c r="AU460" s="196"/>
      <c r="AV460" s="20"/>
      <c r="AW460" s="12"/>
      <c r="AX460" s="12"/>
    </row>
    <row r="461" spans="1:75" s="21" customFormat="1">
      <c r="A461" s="43" t="s">
        <v>703</v>
      </c>
      <c r="B461" s="44" t="s">
        <v>530</v>
      </c>
      <c r="C461" s="47" t="s">
        <v>132</v>
      </c>
      <c r="D461" s="14">
        <v>5.1304999999999996</v>
      </c>
      <c r="E461" s="14">
        <v>5.1304999999999996</v>
      </c>
      <c r="F461" s="44" t="s">
        <v>71</v>
      </c>
      <c r="G461" s="46" t="s">
        <v>73</v>
      </c>
      <c r="H461" s="44" t="s">
        <v>72</v>
      </c>
      <c r="I461" s="56" t="s">
        <v>591</v>
      </c>
      <c r="J461" s="20" t="s">
        <v>704</v>
      </c>
      <c r="K461" s="56" t="s">
        <v>109</v>
      </c>
      <c r="L461" s="56" t="s">
        <v>109</v>
      </c>
      <c r="M461" s="56" t="s">
        <v>109</v>
      </c>
      <c r="N461" s="49">
        <v>103.26944444444445</v>
      </c>
      <c r="O461" s="28">
        <v>6.0000000000000001E-3</v>
      </c>
      <c r="P461" s="49">
        <v>0</v>
      </c>
      <c r="Q461" s="28"/>
      <c r="R461" s="49">
        <v>82.615555555555545</v>
      </c>
      <c r="S461" s="28">
        <v>6.0000000000000001E-3</v>
      </c>
      <c r="T461" s="49">
        <v>0</v>
      </c>
      <c r="U461" s="28"/>
      <c r="V461" s="49">
        <v>0</v>
      </c>
      <c r="W461" s="28"/>
      <c r="X461" s="49">
        <v>0</v>
      </c>
      <c r="Y461" s="28"/>
      <c r="Z461" s="49">
        <v>0</v>
      </c>
      <c r="AA461" s="28"/>
      <c r="AB461" s="49">
        <v>0</v>
      </c>
      <c r="AC461" s="28"/>
      <c r="AD461" s="49">
        <v>0</v>
      </c>
      <c r="AE461" s="28"/>
      <c r="AF461" s="49">
        <v>0</v>
      </c>
      <c r="AG461" s="28"/>
      <c r="AH461" s="49">
        <v>0</v>
      </c>
      <c r="AI461" s="28"/>
      <c r="AJ461" s="44" t="s">
        <v>79</v>
      </c>
      <c r="AK461" s="44" t="s">
        <v>80</v>
      </c>
      <c r="AL461" s="145"/>
      <c r="AM461" s="145" t="s">
        <v>593</v>
      </c>
      <c r="AN461" s="146"/>
      <c r="AO461" s="20"/>
      <c r="AP461" s="20"/>
      <c r="AQ461" s="88"/>
      <c r="AR461" s="20"/>
      <c r="AS461" s="20"/>
      <c r="AT461" s="145"/>
      <c r="AU461" s="26">
        <v>39.480000000000004</v>
      </c>
      <c r="AV461" s="50" t="s">
        <v>136</v>
      </c>
      <c r="AW461" s="10"/>
      <c r="AX461" s="10"/>
    </row>
    <row r="462" spans="1:75" s="12" customFormat="1">
      <c r="A462" s="43" t="s">
        <v>705</v>
      </c>
      <c r="B462" s="44" t="s">
        <v>530</v>
      </c>
      <c r="C462" s="47" t="s">
        <v>132</v>
      </c>
      <c r="D462" s="14">
        <v>3.64</v>
      </c>
      <c r="E462" s="14">
        <v>3.64</v>
      </c>
      <c r="F462" s="44" t="s">
        <v>298</v>
      </c>
      <c r="G462" s="44" t="s">
        <v>221</v>
      </c>
      <c r="H462" s="44"/>
      <c r="I462" s="56" t="s">
        <v>769</v>
      </c>
      <c r="J462" s="144" t="s">
        <v>854</v>
      </c>
      <c r="K462" s="32" t="s">
        <v>298</v>
      </c>
      <c r="L462" s="32" t="s">
        <v>298</v>
      </c>
      <c r="M462" s="32" t="s">
        <v>298</v>
      </c>
      <c r="N462" s="27">
        <v>60</v>
      </c>
      <c r="O462" s="28"/>
      <c r="P462" s="27"/>
      <c r="Q462" s="28"/>
      <c r="R462" s="27">
        <v>60</v>
      </c>
      <c r="S462" s="28"/>
      <c r="T462" s="27"/>
      <c r="U462" s="28"/>
      <c r="V462" s="221"/>
      <c r="W462" s="28"/>
      <c r="X462" s="221"/>
      <c r="Y462" s="28"/>
      <c r="Z462" s="221"/>
      <c r="AA462" s="28"/>
      <c r="AB462" s="221"/>
      <c r="AC462" s="28"/>
      <c r="AD462" s="221"/>
      <c r="AE462" s="28"/>
      <c r="AF462" s="221"/>
      <c r="AG462" s="28"/>
      <c r="AH462" s="221"/>
      <c r="AI462" s="28"/>
      <c r="AJ462" s="44" t="s">
        <v>79</v>
      </c>
      <c r="AK462" s="44" t="s">
        <v>207</v>
      </c>
      <c r="AL462" s="145"/>
      <c r="AM462" s="145"/>
      <c r="AN462" s="145"/>
      <c r="AO462" s="20"/>
      <c r="AP462" s="20"/>
      <c r="AQ462" s="88"/>
      <c r="AR462" s="20"/>
      <c r="AS462" s="20"/>
      <c r="AT462" s="145"/>
      <c r="AU462" s="196"/>
      <c r="AV462" s="20"/>
      <c r="AX462" s="20"/>
    </row>
    <row r="463" spans="1:75" s="12" customFormat="1">
      <c r="A463" s="43" t="s">
        <v>705</v>
      </c>
      <c r="B463" s="44" t="s">
        <v>530</v>
      </c>
      <c r="C463" s="47" t="s">
        <v>132</v>
      </c>
      <c r="D463" s="14">
        <v>3.64</v>
      </c>
      <c r="E463" s="14">
        <v>3.64</v>
      </c>
      <c r="F463" s="44" t="s">
        <v>71</v>
      </c>
      <c r="G463" s="46" t="s">
        <v>73</v>
      </c>
      <c r="H463" s="44" t="s">
        <v>72</v>
      </c>
      <c r="I463" s="56" t="s">
        <v>109</v>
      </c>
      <c r="J463" s="144"/>
      <c r="K463" s="56" t="s">
        <v>109</v>
      </c>
      <c r="L463" s="56" t="s">
        <v>109</v>
      </c>
      <c r="M463" s="56" t="s">
        <v>109</v>
      </c>
      <c r="N463" s="49">
        <v>110.52621621621621</v>
      </c>
      <c r="O463" s="28"/>
      <c r="P463" s="49">
        <v>0</v>
      </c>
      <c r="Q463" s="28"/>
      <c r="R463" s="49">
        <v>0</v>
      </c>
      <c r="S463" s="28"/>
      <c r="T463" s="49">
        <v>0</v>
      </c>
      <c r="U463" s="28"/>
      <c r="V463" s="49">
        <v>56.770283783783789</v>
      </c>
      <c r="W463" s="28"/>
      <c r="X463" s="49">
        <v>0</v>
      </c>
      <c r="Y463" s="28"/>
      <c r="Z463" s="49">
        <v>0</v>
      </c>
      <c r="AA463" s="28"/>
      <c r="AB463" s="49">
        <v>0</v>
      </c>
      <c r="AC463" s="28"/>
      <c r="AD463" s="49">
        <v>18.5885</v>
      </c>
      <c r="AE463" s="28"/>
      <c r="AF463" s="49">
        <v>0</v>
      </c>
      <c r="AG463" s="28"/>
      <c r="AH463" s="49">
        <v>0</v>
      </c>
      <c r="AI463" s="28"/>
      <c r="AJ463" s="44"/>
      <c r="AK463" s="44"/>
      <c r="AL463" s="145"/>
      <c r="AM463" s="145" t="s">
        <v>593</v>
      </c>
      <c r="AN463" s="145"/>
      <c r="AO463" s="20"/>
      <c r="AP463" s="20"/>
      <c r="AQ463" s="88"/>
      <c r="AR463" s="20"/>
      <c r="AS463" s="20"/>
      <c r="AT463" s="145"/>
      <c r="AU463" s="26">
        <v>0</v>
      </c>
      <c r="AV463" s="50" t="s">
        <v>136</v>
      </c>
      <c r="AW463" s="1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row>
    <row r="464" spans="1:75" s="20" customFormat="1">
      <c r="A464" s="43" t="s">
        <v>706</v>
      </c>
      <c r="B464" s="44" t="s">
        <v>530</v>
      </c>
      <c r="C464" s="47" t="s">
        <v>132</v>
      </c>
      <c r="D464" s="14">
        <v>78</v>
      </c>
      <c r="E464" s="14">
        <v>78</v>
      </c>
      <c r="F464" s="44" t="s">
        <v>298</v>
      </c>
      <c r="G464" s="44" t="s">
        <v>221</v>
      </c>
      <c r="H464" s="44"/>
      <c r="I464" s="56" t="s">
        <v>769</v>
      </c>
      <c r="J464" s="144" t="s">
        <v>855</v>
      </c>
      <c r="K464" s="32" t="s">
        <v>298</v>
      </c>
      <c r="L464" s="32" t="s">
        <v>298</v>
      </c>
      <c r="M464" s="32" t="s">
        <v>298</v>
      </c>
      <c r="N464" s="27">
        <v>60.665999999999997</v>
      </c>
      <c r="O464" s="28"/>
      <c r="P464" s="27"/>
      <c r="Q464" s="28"/>
      <c r="R464" s="27">
        <v>60.665999999999997</v>
      </c>
      <c r="S464" s="28"/>
      <c r="T464" s="27"/>
      <c r="U464" s="28"/>
      <c r="V464" s="221"/>
      <c r="W464" s="28"/>
      <c r="X464" s="221"/>
      <c r="Y464" s="28"/>
      <c r="Z464" s="221"/>
      <c r="AA464" s="28"/>
      <c r="AB464" s="221"/>
      <c r="AC464" s="28"/>
      <c r="AD464" s="221"/>
      <c r="AE464" s="28"/>
      <c r="AF464" s="221"/>
      <c r="AG464" s="28"/>
      <c r="AH464" s="221"/>
      <c r="AI464" s="28"/>
      <c r="AJ464" s="44" t="s">
        <v>79</v>
      </c>
      <c r="AK464" s="44" t="s">
        <v>207</v>
      </c>
      <c r="AL464" s="145"/>
      <c r="AM464" s="145"/>
      <c r="AN464" s="145"/>
      <c r="AQ464" s="88"/>
      <c r="AT464" s="145"/>
      <c r="AU464" s="196"/>
      <c r="AW464" s="12"/>
    </row>
    <row r="465" spans="1:207" s="20" customFormat="1">
      <c r="A465" s="43" t="s">
        <v>706</v>
      </c>
      <c r="B465" s="44" t="s">
        <v>530</v>
      </c>
      <c r="C465" s="47" t="s">
        <v>132</v>
      </c>
      <c r="D465" s="14">
        <v>78</v>
      </c>
      <c r="E465" s="14">
        <v>78</v>
      </c>
      <c r="F465" s="44" t="s">
        <v>71</v>
      </c>
      <c r="G465" s="46" t="s">
        <v>73</v>
      </c>
      <c r="H465" s="44" t="s">
        <v>72</v>
      </c>
      <c r="I465" s="56" t="s">
        <v>591</v>
      </c>
      <c r="J465" s="144" t="s">
        <v>707</v>
      </c>
      <c r="K465" s="56" t="s">
        <v>109</v>
      </c>
      <c r="L465" s="56" t="s">
        <v>109</v>
      </c>
      <c r="M465" s="56" t="s">
        <v>109</v>
      </c>
      <c r="N465" s="49">
        <v>87.009999999999977</v>
      </c>
      <c r="O465" s="28">
        <v>1.2999999999999999E-2</v>
      </c>
      <c r="P465" s="49">
        <v>0</v>
      </c>
      <c r="Q465" s="28"/>
      <c r="R465" s="49">
        <v>69.212499999999991</v>
      </c>
      <c r="S465" s="28">
        <v>1.2999999999999999E-2</v>
      </c>
      <c r="T465" s="49">
        <v>0</v>
      </c>
      <c r="U465" s="28"/>
      <c r="V465" s="49">
        <v>0</v>
      </c>
      <c r="W465" s="28"/>
      <c r="X465" s="49">
        <v>69.212499999999991</v>
      </c>
      <c r="Y465" s="28">
        <v>0.01</v>
      </c>
      <c r="Z465" s="49">
        <v>0</v>
      </c>
      <c r="AA465" s="28"/>
      <c r="AB465" s="49">
        <v>59.324999999999989</v>
      </c>
      <c r="AC465" s="28">
        <v>0.01</v>
      </c>
      <c r="AD465" s="49">
        <v>0</v>
      </c>
      <c r="AE465" s="28"/>
      <c r="AF465" s="49">
        <v>31.63999999999999</v>
      </c>
      <c r="AG465" s="28">
        <v>5.0000000000000001E-3</v>
      </c>
      <c r="AH465" s="49">
        <v>0</v>
      </c>
      <c r="AI465" s="28"/>
      <c r="AJ465" s="44" t="s">
        <v>79</v>
      </c>
      <c r="AK465" s="44" t="s">
        <v>80</v>
      </c>
      <c r="AL465" s="145"/>
      <c r="AM465" s="145" t="s">
        <v>593</v>
      </c>
      <c r="AN465" s="146" t="s">
        <v>617</v>
      </c>
      <c r="AQ465" s="88"/>
      <c r="AT465" s="145"/>
      <c r="AU465" s="26">
        <v>167.79</v>
      </c>
      <c r="AV465" s="50" t="s">
        <v>136</v>
      </c>
      <c r="AW465" s="10"/>
    </row>
    <row r="466" spans="1:207" s="20" customFormat="1">
      <c r="A466" s="10" t="s">
        <v>66</v>
      </c>
      <c r="B466" s="44" t="s">
        <v>530</v>
      </c>
      <c r="C466" s="12" t="s">
        <v>69</v>
      </c>
      <c r="D466" s="14">
        <v>17344.080000000002</v>
      </c>
      <c r="E466" s="14">
        <v>22302.28</v>
      </c>
      <c r="F466" s="44" t="s">
        <v>298</v>
      </c>
      <c r="G466" s="44" t="s">
        <v>221</v>
      </c>
      <c r="H466" s="44"/>
      <c r="I466" s="56" t="s">
        <v>769</v>
      </c>
      <c r="J466" s="144" t="s">
        <v>856</v>
      </c>
      <c r="K466" s="32" t="s">
        <v>298</v>
      </c>
      <c r="L466" s="32" t="s">
        <v>298</v>
      </c>
      <c r="M466" s="32" t="s">
        <v>298</v>
      </c>
      <c r="N466" s="27">
        <v>200</v>
      </c>
      <c r="O466" s="28"/>
      <c r="P466" s="27"/>
      <c r="Q466" s="28"/>
      <c r="R466" s="27">
        <v>200</v>
      </c>
      <c r="S466" s="28"/>
      <c r="T466" s="27"/>
      <c r="U466" s="28"/>
      <c r="V466" s="221"/>
      <c r="W466" s="28"/>
      <c r="X466" s="221"/>
      <c r="Y466" s="28"/>
      <c r="Z466" s="221"/>
      <c r="AA466" s="28"/>
      <c r="AB466" s="221"/>
      <c r="AC466" s="28"/>
      <c r="AD466" s="221"/>
      <c r="AE466" s="28"/>
      <c r="AF466" s="221"/>
      <c r="AG466" s="28"/>
      <c r="AH466" s="221"/>
      <c r="AI466" s="28"/>
      <c r="AJ466" s="44" t="s">
        <v>79</v>
      </c>
      <c r="AK466" s="44" t="s">
        <v>207</v>
      </c>
      <c r="AL466" s="145"/>
      <c r="AM466" s="145"/>
      <c r="AN466" s="145"/>
      <c r="AQ466" s="88"/>
      <c r="AT466" s="145"/>
      <c r="AU466" s="196"/>
      <c r="AW466" s="12"/>
    </row>
    <row r="467" spans="1:207" s="21" customFormat="1">
      <c r="A467" s="10" t="s">
        <v>66</v>
      </c>
      <c r="B467" s="11" t="s">
        <v>68</v>
      </c>
      <c r="C467" s="12" t="s">
        <v>69</v>
      </c>
      <c r="D467" s="14">
        <v>17344.080000000002</v>
      </c>
      <c r="E467" s="14">
        <v>22302.28</v>
      </c>
      <c r="F467" s="16" t="s">
        <v>203</v>
      </c>
      <c r="G467" s="57" t="s">
        <v>289</v>
      </c>
      <c r="H467" s="11"/>
      <c r="I467" s="18" t="s">
        <v>289</v>
      </c>
      <c r="J467" s="18" t="s">
        <v>311</v>
      </c>
      <c r="K467" s="19" t="s">
        <v>289</v>
      </c>
      <c r="L467" s="19" t="s">
        <v>306</v>
      </c>
      <c r="M467" s="19" t="s">
        <v>306</v>
      </c>
      <c r="N467" s="23">
        <v>0</v>
      </c>
      <c r="O467" s="25"/>
      <c r="P467" s="23">
        <v>53.75</v>
      </c>
      <c r="Q467" s="25">
        <v>50</v>
      </c>
      <c r="R467" s="23">
        <v>0</v>
      </c>
      <c r="S467" s="25"/>
      <c r="T467" s="23">
        <v>0</v>
      </c>
      <c r="U467" s="26"/>
      <c r="V467" s="23">
        <v>0</v>
      </c>
      <c r="W467" s="26"/>
      <c r="X467" s="23">
        <v>0</v>
      </c>
      <c r="Y467" s="26"/>
      <c r="Z467" s="23">
        <v>0</v>
      </c>
      <c r="AA467" s="26"/>
      <c r="AB467" s="23">
        <v>0</v>
      </c>
      <c r="AC467" s="26"/>
      <c r="AD467" s="23">
        <v>0</v>
      </c>
      <c r="AE467" s="26"/>
      <c r="AF467" s="23">
        <v>0</v>
      </c>
      <c r="AG467" s="26"/>
      <c r="AH467" s="23">
        <v>0</v>
      </c>
      <c r="AI467" s="26"/>
      <c r="AJ467" s="29" t="s">
        <v>79</v>
      </c>
      <c r="AK467" s="11" t="s">
        <v>207</v>
      </c>
      <c r="AL467" s="18"/>
      <c r="AM467" s="11"/>
      <c r="AN467" s="11"/>
      <c r="AO467" s="21" t="s">
        <v>312</v>
      </c>
      <c r="AQ467" s="30">
        <v>50</v>
      </c>
      <c r="AR467" s="31"/>
      <c r="AS467" s="23">
        <v>0</v>
      </c>
      <c r="AU467" s="37"/>
      <c r="AW467" s="10"/>
      <c r="AX467" s="33"/>
    </row>
    <row r="468" spans="1:207" s="21" customFormat="1">
      <c r="A468" s="10" t="s">
        <v>66</v>
      </c>
      <c r="B468" s="44" t="s">
        <v>530</v>
      </c>
      <c r="C468" s="12" t="s">
        <v>69</v>
      </c>
      <c r="D468" s="14">
        <v>17344.080000000002</v>
      </c>
      <c r="E468" s="14">
        <v>22302.28</v>
      </c>
      <c r="F468" s="44" t="s">
        <v>71</v>
      </c>
      <c r="G468" s="46" t="s">
        <v>73</v>
      </c>
      <c r="H468" s="44" t="s">
        <v>72</v>
      </c>
      <c r="I468" s="56" t="s">
        <v>591</v>
      </c>
      <c r="J468" s="144" t="s">
        <v>615</v>
      </c>
      <c r="K468" s="56" t="s">
        <v>109</v>
      </c>
      <c r="L468" s="56" t="s">
        <v>109</v>
      </c>
      <c r="M468" s="56" t="s">
        <v>109</v>
      </c>
      <c r="N468" s="23">
        <v>1100</v>
      </c>
      <c r="O468" s="28">
        <v>13.3</v>
      </c>
      <c r="P468" s="23">
        <v>0</v>
      </c>
      <c r="Q468" s="28"/>
      <c r="R468" s="23">
        <v>1100</v>
      </c>
      <c r="S468" s="28">
        <v>13.3</v>
      </c>
      <c r="T468" s="23">
        <v>0</v>
      </c>
      <c r="U468" s="28"/>
      <c r="V468" s="23">
        <v>0</v>
      </c>
      <c r="W468" s="28"/>
      <c r="X468" s="23">
        <v>0</v>
      </c>
      <c r="Y468" s="28"/>
      <c r="Z468" s="23">
        <v>0</v>
      </c>
      <c r="AA468" s="28"/>
      <c r="AB468" s="23">
        <v>0</v>
      </c>
      <c r="AC468" s="28"/>
      <c r="AD468" s="23">
        <v>0</v>
      </c>
      <c r="AE468" s="28"/>
      <c r="AF468" s="23">
        <v>0</v>
      </c>
      <c r="AG468" s="28"/>
      <c r="AH468" s="23">
        <v>0</v>
      </c>
      <c r="AI468" s="28"/>
      <c r="AJ468" s="44" t="s">
        <v>79</v>
      </c>
      <c r="AK468" s="44" t="s">
        <v>80</v>
      </c>
      <c r="AL468" s="145"/>
      <c r="AM468" s="145" t="s">
        <v>593</v>
      </c>
      <c r="AN468" s="146"/>
      <c r="AO468" s="20"/>
      <c r="AP468" s="20"/>
      <c r="AQ468" s="88"/>
      <c r="AR468" s="20"/>
      <c r="AS468" s="20"/>
      <c r="AT468" s="145"/>
      <c r="AU468" s="26">
        <v>87514</v>
      </c>
      <c r="AV468" s="20"/>
      <c r="AW468" s="33"/>
      <c r="AX468" s="20" t="s">
        <v>84</v>
      </c>
    </row>
    <row r="469" spans="1:207" s="12" customFormat="1">
      <c r="A469" s="10" t="s">
        <v>66</v>
      </c>
      <c r="B469" s="11" t="s">
        <v>68</v>
      </c>
      <c r="C469" s="12" t="s">
        <v>69</v>
      </c>
      <c r="D469" s="14">
        <v>17344.080000000002</v>
      </c>
      <c r="E469" s="14">
        <v>22302.28</v>
      </c>
      <c r="F469" s="11" t="s">
        <v>71</v>
      </c>
      <c r="G469" s="16" t="s">
        <v>73</v>
      </c>
      <c r="H469" s="16" t="s">
        <v>72</v>
      </c>
      <c r="I469" s="18" t="s">
        <v>108</v>
      </c>
      <c r="J469" s="18" t="s">
        <v>109</v>
      </c>
      <c r="K469" s="12" t="s">
        <v>76</v>
      </c>
      <c r="L469" s="12" t="s">
        <v>77</v>
      </c>
      <c r="M469" s="12" t="s">
        <v>110</v>
      </c>
      <c r="N469" s="39">
        <v>219.88749999999999</v>
      </c>
      <c r="O469" s="25">
        <v>2.5</v>
      </c>
      <c r="P469" s="39">
        <v>0</v>
      </c>
      <c r="Q469" s="25"/>
      <c r="R469" s="39">
        <v>219.88749999999999</v>
      </c>
      <c r="S469" s="25">
        <v>2.5</v>
      </c>
      <c r="T469" s="39">
        <v>0</v>
      </c>
      <c r="U469" s="25"/>
      <c r="V469" s="39">
        <v>0</v>
      </c>
      <c r="W469" s="26"/>
      <c r="X469" s="39">
        <v>0</v>
      </c>
      <c r="Y469" s="26"/>
      <c r="Z469" s="39">
        <v>0</v>
      </c>
      <c r="AA469" s="26"/>
      <c r="AB469" s="39">
        <v>0</v>
      </c>
      <c r="AC469" s="26"/>
      <c r="AD469" s="39">
        <v>0</v>
      </c>
      <c r="AE469" s="26"/>
      <c r="AF469" s="39">
        <v>0</v>
      </c>
      <c r="AG469" s="26"/>
      <c r="AH469" s="39">
        <v>0</v>
      </c>
      <c r="AI469" s="26"/>
      <c r="AJ469" s="29" t="s">
        <v>79</v>
      </c>
      <c r="AK469" s="11" t="s">
        <v>80</v>
      </c>
      <c r="AL469" s="18"/>
      <c r="AM469" s="21" t="s">
        <v>81</v>
      </c>
      <c r="AN469" s="21"/>
      <c r="AO469" s="21" t="s">
        <v>112</v>
      </c>
      <c r="AP469" s="21"/>
      <c r="AQ469" s="30">
        <v>5</v>
      </c>
      <c r="AR469" s="31"/>
      <c r="AS469" s="23" t="s">
        <v>112</v>
      </c>
      <c r="AT469" s="21" t="s">
        <v>128</v>
      </c>
      <c r="AU469" s="26">
        <v>16450</v>
      </c>
      <c r="AV469" s="21" t="s">
        <v>104</v>
      </c>
      <c r="AW469" s="20"/>
      <c r="AX469" s="20" t="s">
        <v>84</v>
      </c>
    </row>
    <row r="470" spans="1:207" s="12" customFormat="1">
      <c r="A470" s="10" t="s">
        <v>66</v>
      </c>
      <c r="B470" s="11" t="s">
        <v>68</v>
      </c>
      <c r="C470" s="12" t="s">
        <v>69</v>
      </c>
      <c r="D470" s="14">
        <v>17344.080000000002</v>
      </c>
      <c r="E470" s="14">
        <v>22302.28</v>
      </c>
      <c r="F470" s="11" t="s">
        <v>71</v>
      </c>
      <c r="G470" s="16" t="s">
        <v>73</v>
      </c>
      <c r="H470" s="16" t="s">
        <v>72</v>
      </c>
      <c r="I470" s="17" t="s">
        <v>74</v>
      </c>
      <c r="J470" s="18" t="s">
        <v>75</v>
      </c>
      <c r="K470" s="12" t="s">
        <v>76</v>
      </c>
      <c r="L470" s="12" t="s">
        <v>77</v>
      </c>
      <c r="M470" s="12" t="s">
        <v>78</v>
      </c>
      <c r="N470" s="23">
        <v>0</v>
      </c>
      <c r="O470" s="25"/>
      <c r="P470" s="23">
        <v>0</v>
      </c>
      <c r="Q470" s="25"/>
      <c r="R470" s="23">
        <v>0</v>
      </c>
      <c r="S470" s="25"/>
      <c r="T470" s="23">
        <v>0</v>
      </c>
      <c r="U470" s="25"/>
      <c r="V470" s="23">
        <v>3902.25</v>
      </c>
      <c r="W470" s="26">
        <v>15</v>
      </c>
      <c r="X470" s="23">
        <v>0</v>
      </c>
      <c r="Y470" s="26"/>
      <c r="Z470" s="23">
        <v>0</v>
      </c>
      <c r="AA470" s="26"/>
      <c r="AB470" s="23">
        <v>0</v>
      </c>
      <c r="AC470" s="26"/>
      <c r="AD470" s="23">
        <v>0</v>
      </c>
      <c r="AE470" s="26"/>
      <c r="AF470" s="23">
        <v>0</v>
      </c>
      <c r="AG470" s="26"/>
      <c r="AH470" s="23">
        <v>0</v>
      </c>
      <c r="AI470" s="26"/>
      <c r="AJ470" s="29" t="s">
        <v>79</v>
      </c>
      <c r="AK470" s="11" t="s">
        <v>80</v>
      </c>
      <c r="AL470" s="18"/>
      <c r="AM470" s="21" t="s">
        <v>81</v>
      </c>
      <c r="AN470" s="21"/>
      <c r="AO470" s="21" t="s">
        <v>82</v>
      </c>
      <c r="AP470" s="21" t="s">
        <v>83</v>
      </c>
      <c r="AQ470" s="30">
        <v>15</v>
      </c>
      <c r="AR470" s="31">
        <v>0.9</v>
      </c>
      <c r="AS470" s="23">
        <v>272.72727272727275</v>
      </c>
      <c r="AT470" s="21"/>
      <c r="AU470" s="26">
        <v>-18872.727272727294</v>
      </c>
      <c r="AV470" s="21"/>
      <c r="AW470" s="21"/>
      <c r="AX470" s="20" t="s">
        <v>84</v>
      </c>
    </row>
    <row r="471" spans="1:207" s="80" customFormat="1">
      <c r="A471" s="10" t="s">
        <v>66</v>
      </c>
      <c r="B471" s="11" t="s">
        <v>68</v>
      </c>
      <c r="C471" s="12" t="s">
        <v>69</v>
      </c>
      <c r="D471" s="14">
        <v>17344.080000000002</v>
      </c>
      <c r="E471" s="14">
        <v>22302.28</v>
      </c>
      <c r="F471" s="11" t="s">
        <v>71</v>
      </c>
      <c r="G471" s="16" t="s">
        <v>73</v>
      </c>
      <c r="H471" s="11" t="s">
        <v>170</v>
      </c>
      <c r="I471" s="17" t="s">
        <v>176</v>
      </c>
      <c r="J471" s="18" t="s">
        <v>177</v>
      </c>
      <c r="K471" s="18" t="s">
        <v>178</v>
      </c>
      <c r="L471" s="19" t="s">
        <v>173</v>
      </c>
      <c r="M471" s="19" t="s">
        <v>179</v>
      </c>
      <c r="N471" s="23">
        <v>0</v>
      </c>
      <c r="O471" s="25"/>
      <c r="P471" s="23">
        <v>0</v>
      </c>
      <c r="Q471" s="25"/>
      <c r="R471" s="23">
        <v>1377.3681818181819</v>
      </c>
      <c r="S471" s="25">
        <v>18</v>
      </c>
      <c r="T471" s="23">
        <v>0</v>
      </c>
      <c r="U471" s="25"/>
      <c r="V471" s="23">
        <v>0</v>
      </c>
      <c r="W471" s="26"/>
      <c r="X471" s="23">
        <v>0</v>
      </c>
      <c r="Y471" s="26"/>
      <c r="Z471" s="23">
        <v>0</v>
      </c>
      <c r="AA471" s="26"/>
      <c r="AB471" s="23">
        <v>0</v>
      </c>
      <c r="AC471" s="26"/>
      <c r="AD471" s="23">
        <v>0</v>
      </c>
      <c r="AE471" s="26"/>
      <c r="AF471" s="23">
        <v>0</v>
      </c>
      <c r="AG471" s="26"/>
      <c r="AH471" s="23">
        <v>0</v>
      </c>
      <c r="AI471" s="26"/>
      <c r="AJ471" s="29" t="s">
        <v>79</v>
      </c>
      <c r="AK471" s="11" t="s">
        <v>80</v>
      </c>
      <c r="AL471" s="18"/>
      <c r="AM471" s="21" t="s">
        <v>81</v>
      </c>
      <c r="AN471" s="21"/>
      <c r="AO471" s="21" t="s">
        <v>188</v>
      </c>
      <c r="AP471" s="21"/>
      <c r="AQ471" s="30">
        <v>18</v>
      </c>
      <c r="AR471" s="31">
        <v>0.6</v>
      </c>
      <c r="AS471" s="23">
        <v>163.63636363636363</v>
      </c>
      <c r="AT471" s="21"/>
      <c r="AU471" s="26">
        <v>116672.72727272726</v>
      </c>
      <c r="AV471" s="21"/>
      <c r="AW471" s="20"/>
      <c r="AX471" s="20" t="s">
        <v>84</v>
      </c>
    </row>
    <row r="472" spans="1:207" s="80" customFormat="1">
      <c r="A472" s="10" t="s">
        <v>66</v>
      </c>
      <c r="B472" s="44" t="s">
        <v>530</v>
      </c>
      <c r="C472" s="12" t="s">
        <v>69</v>
      </c>
      <c r="D472" s="14">
        <v>17344.080000000002</v>
      </c>
      <c r="E472" s="14">
        <v>22302.28</v>
      </c>
      <c r="F472" s="44" t="s">
        <v>254</v>
      </c>
      <c r="G472" s="46" t="s">
        <v>73</v>
      </c>
      <c r="H472" s="46" t="s">
        <v>73</v>
      </c>
      <c r="I472" s="56" t="s">
        <v>732</v>
      </c>
      <c r="J472" s="144" t="s">
        <v>733</v>
      </c>
      <c r="K472" s="18" t="s">
        <v>454</v>
      </c>
      <c r="L472" s="18" t="s">
        <v>455</v>
      </c>
      <c r="M472" s="18" t="s">
        <v>734</v>
      </c>
      <c r="N472" s="23">
        <v>100</v>
      </c>
      <c r="O472" s="28"/>
      <c r="P472" s="23">
        <v>0</v>
      </c>
      <c r="Q472" s="28"/>
      <c r="R472" s="23">
        <v>0</v>
      </c>
      <c r="S472" s="28"/>
      <c r="T472" s="23">
        <v>0</v>
      </c>
      <c r="U472" s="28"/>
      <c r="V472" s="23">
        <v>0</v>
      </c>
      <c r="W472" s="28"/>
      <c r="X472" s="23">
        <v>0</v>
      </c>
      <c r="Y472" s="28"/>
      <c r="Z472" s="23">
        <v>0</v>
      </c>
      <c r="AA472" s="28"/>
      <c r="AB472" s="23">
        <v>0</v>
      </c>
      <c r="AC472" s="28"/>
      <c r="AD472" s="23">
        <v>0</v>
      </c>
      <c r="AE472" s="28"/>
      <c r="AF472" s="23">
        <v>0</v>
      </c>
      <c r="AG472" s="28"/>
      <c r="AH472" s="23">
        <v>0</v>
      </c>
      <c r="AI472" s="28"/>
      <c r="AJ472" s="44" t="s">
        <v>79</v>
      </c>
      <c r="AK472" s="44" t="s">
        <v>207</v>
      </c>
      <c r="AL472" s="145"/>
      <c r="AM472" s="145" t="s">
        <v>593</v>
      </c>
      <c r="AN472" s="145"/>
      <c r="AO472" s="10"/>
      <c r="AP472" s="10"/>
      <c r="AQ472" s="88"/>
      <c r="AR472" s="10"/>
      <c r="AS472" s="10"/>
      <c r="AT472" s="145"/>
      <c r="AU472" s="26">
        <v>0</v>
      </c>
      <c r="AV472" s="10"/>
      <c r="AW472" s="20"/>
      <c r="AX472" s="20" t="s">
        <v>84</v>
      </c>
    </row>
    <row r="473" spans="1:207" s="80" customFormat="1">
      <c r="A473" s="10" t="s">
        <v>164</v>
      </c>
      <c r="B473" s="44" t="s">
        <v>530</v>
      </c>
      <c r="C473" s="47" t="s">
        <v>132</v>
      </c>
      <c r="D473" s="14">
        <v>657.28</v>
      </c>
      <c r="E473" s="14">
        <v>657.28</v>
      </c>
      <c r="F473" s="44" t="s">
        <v>298</v>
      </c>
      <c r="G473" s="44" t="s">
        <v>221</v>
      </c>
      <c r="H473" s="44"/>
      <c r="I473" s="56" t="s">
        <v>769</v>
      </c>
      <c r="J473" s="144" t="s">
        <v>857</v>
      </c>
      <c r="K473" s="32" t="s">
        <v>298</v>
      </c>
      <c r="L473" s="32" t="s">
        <v>298</v>
      </c>
      <c r="M473" s="32" t="s">
        <v>298</v>
      </c>
      <c r="N473" s="27">
        <v>152.1</v>
      </c>
      <c r="O473" s="28"/>
      <c r="P473" s="27"/>
      <c r="Q473" s="28"/>
      <c r="R473" s="27">
        <v>152.1</v>
      </c>
      <c r="S473" s="28"/>
      <c r="T473" s="27"/>
      <c r="U473" s="28"/>
      <c r="V473" s="221"/>
      <c r="W473" s="28"/>
      <c r="X473" s="221"/>
      <c r="Y473" s="28"/>
      <c r="Z473" s="221"/>
      <c r="AA473" s="28"/>
      <c r="AB473" s="221"/>
      <c r="AC473" s="28"/>
      <c r="AD473" s="221"/>
      <c r="AE473" s="28"/>
      <c r="AF473" s="221"/>
      <c r="AG473" s="28"/>
      <c r="AH473" s="221"/>
      <c r="AI473" s="28"/>
      <c r="AJ473" s="44" t="s">
        <v>79</v>
      </c>
      <c r="AK473" s="44" t="s">
        <v>207</v>
      </c>
      <c r="AL473" s="145"/>
      <c r="AM473" s="145"/>
      <c r="AN473" s="145"/>
      <c r="AO473" s="20"/>
      <c r="AP473" s="20"/>
      <c r="AQ473" s="88"/>
      <c r="AR473" s="20"/>
      <c r="AS473" s="20"/>
      <c r="AT473" s="145"/>
      <c r="AU473" s="196"/>
      <c r="AV473" s="20"/>
      <c r="AW473" s="12"/>
      <c r="AX473" s="20"/>
    </row>
    <row r="474" spans="1:207" s="52" customFormat="1">
      <c r="A474" s="10" t="s">
        <v>164</v>
      </c>
      <c r="B474" s="46" t="s">
        <v>530</v>
      </c>
      <c r="C474" s="47" t="s">
        <v>132</v>
      </c>
      <c r="D474" s="14">
        <v>657.28</v>
      </c>
      <c r="E474" s="14">
        <v>657.28</v>
      </c>
      <c r="F474" s="44" t="s">
        <v>71</v>
      </c>
      <c r="G474" s="46" t="s">
        <v>73</v>
      </c>
      <c r="H474" s="44" t="s">
        <v>72</v>
      </c>
      <c r="I474" s="32" t="s">
        <v>591</v>
      </c>
      <c r="J474" s="32" t="s">
        <v>708</v>
      </c>
      <c r="K474" s="56" t="s">
        <v>109</v>
      </c>
      <c r="L474" s="56" t="s">
        <v>109</v>
      </c>
      <c r="M474" s="56" t="s">
        <v>109</v>
      </c>
      <c r="N474" s="49">
        <v>91.852677262330658</v>
      </c>
      <c r="O474" s="28">
        <v>0.9</v>
      </c>
      <c r="P474" s="49">
        <v>0</v>
      </c>
      <c r="Q474" s="28"/>
      <c r="R474" s="49">
        <v>91.852677262330658</v>
      </c>
      <c r="S474" s="28">
        <v>0.9</v>
      </c>
      <c r="T474" s="49">
        <v>0</v>
      </c>
      <c r="U474" s="85"/>
      <c r="V474" s="49">
        <v>0</v>
      </c>
      <c r="W474" s="85"/>
      <c r="X474" s="49">
        <v>0</v>
      </c>
      <c r="Y474" s="85"/>
      <c r="Z474" s="49">
        <v>0</v>
      </c>
      <c r="AA474" s="85"/>
      <c r="AB474" s="49">
        <v>0</v>
      </c>
      <c r="AC474" s="85"/>
      <c r="AD474" s="49">
        <v>0</v>
      </c>
      <c r="AE474" s="85"/>
      <c r="AF474" s="49">
        <v>0</v>
      </c>
      <c r="AG474" s="85"/>
      <c r="AH474" s="49">
        <v>0</v>
      </c>
      <c r="AI474" s="85"/>
      <c r="AJ474" s="203" t="s">
        <v>79</v>
      </c>
      <c r="AK474" s="46" t="s">
        <v>80</v>
      </c>
      <c r="AL474" s="32"/>
      <c r="AM474" s="145" t="s">
        <v>593</v>
      </c>
      <c r="AN474" s="204"/>
      <c r="AO474" s="20"/>
      <c r="AP474" s="20"/>
      <c r="AQ474" s="88"/>
      <c r="AR474" s="20"/>
      <c r="AS474" s="20"/>
      <c r="AT474" s="10" t="s">
        <v>596</v>
      </c>
      <c r="AU474" s="26">
        <v>5922</v>
      </c>
      <c r="AV474" s="50" t="s">
        <v>143</v>
      </c>
      <c r="AW474" s="20"/>
      <c r="AX474" s="20"/>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c r="DO474" s="21"/>
      <c r="DP474" s="21"/>
      <c r="DQ474" s="21"/>
      <c r="DR474" s="21"/>
      <c r="DS474" s="21"/>
      <c r="DT474" s="21"/>
      <c r="DU474" s="21"/>
      <c r="DV474" s="21"/>
      <c r="DW474" s="21"/>
      <c r="DX474" s="21"/>
      <c r="DY474" s="21"/>
      <c r="DZ474" s="21"/>
      <c r="EA474" s="21"/>
      <c r="EB474" s="21"/>
      <c r="EC474" s="21"/>
      <c r="ED474" s="21"/>
      <c r="EE474" s="21"/>
      <c r="EF474" s="21"/>
      <c r="EG474" s="21"/>
      <c r="EH474" s="21"/>
      <c r="EI474" s="21"/>
      <c r="EJ474" s="21"/>
      <c r="EK474" s="21"/>
      <c r="EL474" s="21"/>
      <c r="EM474" s="21"/>
      <c r="EN474" s="21"/>
      <c r="EO474" s="21"/>
      <c r="EP474" s="21"/>
      <c r="EQ474" s="21"/>
      <c r="ER474" s="21"/>
      <c r="ES474" s="21"/>
      <c r="ET474" s="21"/>
      <c r="EU474" s="21"/>
      <c r="EV474" s="21"/>
      <c r="EW474" s="21"/>
      <c r="EX474" s="21"/>
      <c r="EY474" s="21"/>
      <c r="EZ474" s="21"/>
      <c r="FA474" s="21"/>
      <c r="FB474" s="21"/>
      <c r="FC474" s="21"/>
      <c r="FD474" s="21"/>
      <c r="FE474" s="21"/>
      <c r="FF474" s="21"/>
      <c r="FG474" s="21"/>
      <c r="FH474" s="21"/>
      <c r="FI474" s="21"/>
      <c r="FJ474" s="21"/>
      <c r="FK474" s="21"/>
      <c r="FL474" s="21"/>
      <c r="FM474" s="21"/>
      <c r="FN474" s="21"/>
      <c r="FO474" s="21"/>
      <c r="FP474" s="21"/>
      <c r="FQ474" s="21"/>
      <c r="FR474" s="21"/>
      <c r="FS474" s="21"/>
      <c r="FT474" s="21"/>
      <c r="FU474" s="21"/>
      <c r="FV474" s="21"/>
      <c r="FW474" s="21"/>
      <c r="FX474" s="21"/>
      <c r="FY474" s="21"/>
      <c r="FZ474" s="21"/>
      <c r="GA474" s="21"/>
      <c r="GB474" s="21"/>
      <c r="GC474" s="21"/>
      <c r="GD474" s="21"/>
      <c r="GE474" s="21"/>
      <c r="GF474" s="21"/>
      <c r="GG474" s="21"/>
      <c r="GH474" s="21"/>
      <c r="GI474" s="21"/>
      <c r="GJ474" s="21"/>
      <c r="GK474" s="21"/>
      <c r="GL474" s="21"/>
      <c r="GM474" s="21"/>
      <c r="GN474" s="21"/>
      <c r="GO474" s="21"/>
      <c r="GP474" s="21"/>
      <c r="GQ474" s="21"/>
      <c r="GR474" s="21"/>
      <c r="GS474" s="21"/>
      <c r="GT474" s="21"/>
      <c r="GU474" s="21"/>
      <c r="GV474" s="21"/>
      <c r="GW474" s="21"/>
      <c r="GX474" s="21"/>
      <c r="GY474" s="21"/>
    </row>
    <row r="475" spans="1:207" s="52" customFormat="1">
      <c r="A475" s="10" t="s">
        <v>164</v>
      </c>
      <c r="B475" s="11" t="s">
        <v>68</v>
      </c>
      <c r="C475" s="47" t="s">
        <v>132</v>
      </c>
      <c r="D475" s="14">
        <v>657.28</v>
      </c>
      <c r="E475" s="14">
        <v>657.28</v>
      </c>
      <c r="F475" s="11" t="s">
        <v>71</v>
      </c>
      <c r="G475" s="16" t="s">
        <v>73</v>
      </c>
      <c r="H475" s="16" t="s">
        <v>72</v>
      </c>
      <c r="I475" s="18" t="s">
        <v>108</v>
      </c>
      <c r="J475" s="18" t="s">
        <v>109</v>
      </c>
      <c r="K475" s="12" t="s">
        <v>76</v>
      </c>
      <c r="L475" s="12" t="s">
        <v>77</v>
      </c>
      <c r="M475" s="12" t="s">
        <v>110</v>
      </c>
      <c r="N475" s="49">
        <v>18.59360624010322</v>
      </c>
      <c r="O475" s="25">
        <v>0.87</v>
      </c>
      <c r="P475" s="49">
        <v>0</v>
      </c>
      <c r="Q475" s="25"/>
      <c r="R475" s="49">
        <v>0</v>
      </c>
      <c r="S475" s="25"/>
      <c r="T475" s="49">
        <v>20.023883643188078</v>
      </c>
      <c r="U475" s="26">
        <v>0.93</v>
      </c>
      <c r="V475" s="49">
        <v>0</v>
      </c>
      <c r="W475" s="26"/>
      <c r="X475" s="49">
        <v>0</v>
      </c>
      <c r="Y475" s="26"/>
      <c r="Z475" s="49">
        <v>0</v>
      </c>
      <c r="AA475" s="26"/>
      <c r="AB475" s="49">
        <v>0</v>
      </c>
      <c r="AC475" s="26"/>
      <c r="AD475" s="49">
        <v>0</v>
      </c>
      <c r="AE475" s="26"/>
      <c r="AF475" s="49">
        <v>0</v>
      </c>
      <c r="AG475" s="26"/>
      <c r="AH475" s="49">
        <v>0</v>
      </c>
      <c r="AI475" s="26"/>
      <c r="AJ475" s="29" t="s">
        <v>79</v>
      </c>
      <c r="AK475" s="11" t="s">
        <v>80</v>
      </c>
      <c r="AL475" s="18"/>
      <c r="AM475" s="21" t="s">
        <v>81</v>
      </c>
      <c r="AN475" s="21"/>
      <c r="AO475" s="21" t="s">
        <v>112</v>
      </c>
      <c r="AP475" s="21"/>
      <c r="AQ475" s="30">
        <v>1.8</v>
      </c>
      <c r="AR475" s="31"/>
      <c r="AS475" s="23" t="s">
        <v>112</v>
      </c>
      <c r="AT475" s="21" t="s">
        <v>118</v>
      </c>
      <c r="AU475" s="26">
        <v>5922</v>
      </c>
      <c r="AV475" s="50" t="s">
        <v>143</v>
      </c>
      <c r="AW475" s="20"/>
      <c r="AX475" s="10"/>
    </row>
    <row r="476" spans="1:207" s="10" customFormat="1">
      <c r="A476" s="32" t="s">
        <v>277</v>
      </c>
      <c r="B476" s="11" t="s">
        <v>68</v>
      </c>
      <c r="C476" s="12" t="s">
        <v>69</v>
      </c>
      <c r="D476" s="14">
        <v>154.0864</v>
      </c>
      <c r="E476" s="14">
        <v>167.28399999999999</v>
      </c>
      <c r="F476" s="11" t="s">
        <v>298</v>
      </c>
      <c r="G476" s="11" t="s">
        <v>221</v>
      </c>
      <c r="H476" s="11"/>
      <c r="I476" s="18" t="s">
        <v>221</v>
      </c>
      <c r="J476" s="18" t="s">
        <v>299</v>
      </c>
      <c r="K476" s="32" t="s">
        <v>298</v>
      </c>
      <c r="L476" s="32" t="s">
        <v>298</v>
      </c>
      <c r="M476" s="32" t="s">
        <v>298</v>
      </c>
      <c r="N476" s="77">
        <v>141.148</v>
      </c>
      <c r="O476" s="25"/>
      <c r="P476" s="77"/>
      <c r="Q476" s="25"/>
      <c r="R476" s="77">
        <v>141.148</v>
      </c>
      <c r="S476" s="25"/>
      <c r="T476" s="77"/>
      <c r="U476" s="26"/>
      <c r="V476" s="220"/>
      <c r="W476" s="26"/>
      <c r="X476" s="220"/>
      <c r="Y476" s="26"/>
      <c r="Z476" s="220"/>
      <c r="AA476" s="26"/>
      <c r="AB476" s="220"/>
      <c r="AC476" s="26"/>
      <c r="AD476" s="220"/>
      <c r="AE476" s="26"/>
      <c r="AF476" s="220"/>
      <c r="AG476" s="26"/>
      <c r="AH476" s="220"/>
      <c r="AI476" s="26"/>
      <c r="AJ476" s="29" t="s">
        <v>79</v>
      </c>
      <c r="AK476" s="11" t="s">
        <v>207</v>
      </c>
      <c r="AL476" s="18"/>
      <c r="AM476" s="11"/>
      <c r="AN476" s="11"/>
      <c r="AO476" s="21" t="s">
        <v>112</v>
      </c>
      <c r="AP476" s="21"/>
      <c r="AQ476" s="30">
        <v>0</v>
      </c>
      <c r="AR476" s="31"/>
      <c r="AS476" s="23">
        <v>0</v>
      </c>
      <c r="AT476" s="21"/>
      <c r="AU476" s="37"/>
      <c r="AV476" s="76" t="s">
        <v>304</v>
      </c>
      <c r="AW476" s="80"/>
    </row>
    <row r="477" spans="1:207" s="10" customFormat="1">
      <c r="A477" s="32" t="s">
        <v>277</v>
      </c>
      <c r="B477" s="58" t="s">
        <v>68</v>
      </c>
      <c r="C477" s="12" t="s">
        <v>69</v>
      </c>
      <c r="D477" s="14">
        <v>154.0864</v>
      </c>
      <c r="E477" s="14">
        <v>167.28399999999999</v>
      </c>
      <c r="F477" s="11" t="s">
        <v>71</v>
      </c>
      <c r="G477" s="16" t="s">
        <v>73</v>
      </c>
      <c r="H477" s="16" t="s">
        <v>72</v>
      </c>
      <c r="I477" s="64"/>
      <c r="J477" s="64" t="s">
        <v>278</v>
      </c>
      <c r="K477" s="64" t="s">
        <v>260</v>
      </c>
      <c r="L477" s="64" t="s">
        <v>260</v>
      </c>
      <c r="M477" s="64" t="s">
        <v>260</v>
      </c>
      <c r="N477" s="23">
        <v>0</v>
      </c>
      <c r="O477" s="65"/>
      <c r="P477" s="23">
        <v>0</v>
      </c>
      <c r="Q477" s="65"/>
      <c r="R477" s="23">
        <v>477.43975</v>
      </c>
      <c r="S477" s="66">
        <v>1.48</v>
      </c>
      <c r="T477" s="23">
        <v>0</v>
      </c>
      <c r="U477" s="65"/>
      <c r="V477" s="23">
        <v>0</v>
      </c>
      <c r="W477" s="65"/>
      <c r="X477" s="23">
        <v>91.697500000000005</v>
      </c>
      <c r="Y477" s="66">
        <v>0.28000000000000003</v>
      </c>
      <c r="Z477" s="23">
        <v>0</v>
      </c>
      <c r="AA477" s="65"/>
      <c r="AB477" s="23">
        <v>0</v>
      </c>
      <c r="AC477" s="65"/>
      <c r="AD477" s="23">
        <v>0</v>
      </c>
      <c r="AE477" s="65"/>
      <c r="AF477" s="23">
        <v>27.627500000000001</v>
      </c>
      <c r="AG477" s="66">
        <v>0.09</v>
      </c>
      <c r="AH477" s="23">
        <v>0</v>
      </c>
      <c r="AI477" s="65"/>
      <c r="AJ477" s="11" t="s">
        <v>261</v>
      </c>
      <c r="AK477" s="11" t="s">
        <v>80</v>
      </c>
      <c r="AL477" s="64"/>
      <c r="AM477" s="11"/>
      <c r="AN477" s="11"/>
      <c r="AO477" s="21"/>
      <c r="AP477" s="21"/>
      <c r="AQ477" s="30"/>
      <c r="AR477" s="31"/>
      <c r="AS477" s="23"/>
      <c r="AT477" s="21" t="s">
        <v>276</v>
      </c>
      <c r="AU477" s="26">
        <v>6086.5</v>
      </c>
      <c r="AV477" s="20" t="s">
        <v>263</v>
      </c>
    </row>
    <row r="478" spans="1:207" s="10" customFormat="1">
      <c r="A478" s="32" t="s">
        <v>277</v>
      </c>
      <c r="B478" s="44" t="s">
        <v>530</v>
      </c>
      <c r="C478" s="12" t="s">
        <v>69</v>
      </c>
      <c r="D478" s="14">
        <v>154.0864</v>
      </c>
      <c r="E478" s="14">
        <v>167.28399999999999</v>
      </c>
      <c r="F478" s="44" t="s">
        <v>71</v>
      </c>
      <c r="G478" s="46" t="s">
        <v>73</v>
      </c>
      <c r="H478" s="44" t="s">
        <v>72</v>
      </c>
      <c r="I478" s="56" t="s">
        <v>591</v>
      </c>
      <c r="J478" s="144" t="s">
        <v>611</v>
      </c>
      <c r="K478" s="56" t="s">
        <v>260</v>
      </c>
      <c r="L478" s="56" t="s">
        <v>260</v>
      </c>
      <c r="M478" s="56" t="s">
        <v>260</v>
      </c>
      <c r="N478" s="23">
        <v>0</v>
      </c>
      <c r="O478" s="28"/>
      <c r="P478" s="23">
        <v>0</v>
      </c>
      <c r="Q478" s="28"/>
      <c r="R478" s="23">
        <v>31.074999999999999</v>
      </c>
      <c r="S478" s="28">
        <v>9.1596350276555369E-2</v>
      </c>
      <c r="T478" s="23">
        <v>0</v>
      </c>
      <c r="U478" s="28"/>
      <c r="V478" s="23">
        <v>0</v>
      </c>
      <c r="W478" s="28"/>
      <c r="X478" s="23">
        <v>16.329000000000001</v>
      </c>
      <c r="Y478" s="28">
        <v>4.8129718599862724E-2</v>
      </c>
      <c r="Z478" s="23">
        <v>0</v>
      </c>
      <c r="AA478" s="28"/>
      <c r="AB478" s="23">
        <v>0</v>
      </c>
      <c r="AC478" s="28"/>
      <c r="AD478" s="23">
        <v>0</v>
      </c>
      <c r="AE478" s="28"/>
      <c r="AF478" s="23">
        <v>8.5310000000000006</v>
      </c>
      <c r="AG478" s="28">
        <v>2.5147361621381564E-2</v>
      </c>
      <c r="AH478" s="23">
        <v>0</v>
      </c>
      <c r="AI478" s="28"/>
      <c r="AJ478" s="44" t="s">
        <v>261</v>
      </c>
      <c r="AK478" s="44" t="s">
        <v>80</v>
      </c>
      <c r="AL478" s="145"/>
      <c r="AM478" s="145" t="s">
        <v>593</v>
      </c>
      <c r="AN478" s="146">
        <v>8.76</v>
      </c>
      <c r="AO478" s="20"/>
      <c r="AP478" s="20"/>
      <c r="AQ478" s="88"/>
      <c r="AR478" s="20"/>
      <c r="AS478" s="20"/>
      <c r="AT478" s="145" t="s">
        <v>596</v>
      </c>
      <c r="AU478" s="26">
        <v>542.43358633776086</v>
      </c>
      <c r="AV478" s="20"/>
    </row>
    <row r="479" spans="1:207" s="10" customFormat="1">
      <c r="A479" s="32" t="s">
        <v>477</v>
      </c>
      <c r="B479" s="44" t="s">
        <v>530</v>
      </c>
      <c r="C479" s="47" t="s">
        <v>132</v>
      </c>
      <c r="D479" s="14">
        <v>26.415999999999997</v>
      </c>
      <c r="E479" s="14">
        <v>26.852800000000002</v>
      </c>
      <c r="F479" s="44" t="s">
        <v>298</v>
      </c>
      <c r="G479" s="44" t="s">
        <v>221</v>
      </c>
      <c r="H479" s="44"/>
      <c r="I479" s="56" t="s">
        <v>769</v>
      </c>
      <c r="J479" s="144" t="s">
        <v>858</v>
      </c>
      <c r="K479" s="32" t="s">
        <v>298</v>
      </c>
      <c r="L479" s="32" t="s">
        <v>298</v>
      </c>
      <c r="M479" s="32" t="s">
        <v>298</v>
      </c>
      <c r="N479" s="77">
        <v>60</v>
      </c>
      <c r="O479" s="28"/>
      <c r="P479" s="77"/>
      <c r="Q479" s="28"/>
      <c r="R479" s="77">
        <v>60</v>
      </c>
      <c r="S479" s="28"/>
      <c r="T479" s="77"/>
      <c r="U479" s="28"/>
      <c r="V479" s="220"/>
      <c r="W479" s="28"/>
      <c r="X479" s="220"/>
      <c r="Y479" s="28"/>
      <c r="Z479" s="220"/>
      <c r="AA479" s="28"/>
      <c r="AB479" s="220"/>
      <c r="AC479" s="28"/>
      <c r="AD479" s="220"/>
      <c r="AE479" s="28"/>
      <c r="AF479" s="220"/>
      <c r="AG479" s="28"/>
      <c r="AH479" s="220"/>
      <c r="AI479" s="28"/>
      <c r="AJ479" s="44" t="s">
        <v>79</v>
      </c>
      <c r="AK479" s="44" t="s">
        <v>207</v>
      </c>
      <c r="AL479" s="145"/>
      <c r="AM479" s="145"/>
      <c r="AN479" s="145"/>
      <c r="AO479" s="20"/>
      <c r="AP479" s="20"/>
      <c r="AQ479" s="88"/>
      <c r="AR479" s="20"/>
      <c r="AS479" s="20"/>
      <c r="AT479" s="145"/>
      <c r="AU479" s="196"/>
      <c r="AV479" s="76" t="s">
        <v>304</v>
      </c>
      <c r="AW479" s="80"/>
    </row>
    <row r="480" spans="1:207" s="21" customFormat="1">
      <c r="A480" s="32" t="s">
        <v>477</v>
      </c>
      <c r="B480" s="16" t="s">
        <v>464</v>
      </c>
      <c r="C480" s="47" t="s">
        <v>132</v>
      </c>
      <c r="D480" s="14">
        <v>26.415999999999997</v>
      </c>
      <c r="E480" s="14">
        <v>26.852800000000002</v>
      </c>
      <c r="F480" s="16" t="s">
        <v>203</v>
      </c>
      <c r="G480" s="16" t="s">
        <v>73</v>
      </c>
      <c r="H480" s="16" t="s">
        <v>72</v>
      </c>
      <c r="I480" s="32" t="s">
        <v>111</v>
      </c>
      <c r="J480" s="32"/>
      <c r="K480" s="32" t="s">
        <v>76</v>
      </c>
      <c r="L480" s="12" t="s">
        <v>77</v>
      </c>
      <c r="M480" s="18" t="s">
        <v>110</v>
      </c>
      <c r="N480" s="49">
        <v>338.99999999999994</v>
      </c>
      <c r="O480" s="25">
        <v>2.8662733529990172</v>
      </c>
      <c r="P480" s="49">
        <v>0</v>
      </c>
      <c r="Q480" s="102"/>
      <c r="R480" s="49">
        <v>271.2</v>
      </c>
      <c r="S480" s="25">
        <v>2.2930186823992136</v>
      </c>
      <c r="T480" s="49">
        <v>0</v>
      </c>
      <c r="U480" s="102"/>
      <c r="V480" s="49">
        <v>0</v>
      </c>
      <c r="W480" s="102"/>
      <c r="X480" s="49">
        <v>0</v>
      </c>
      <c r="Y480" s="102"/>
      <c r="Z480" s="49">
        <v>0</v>
      </c>
      <c r="AA480" s="102"/>
      <c r="AB480" s="49">
        <v>0</v>
      </c>
      <c r="AC480" s="102"/>
      <c r="AD480" s="49">
        <v>67.8</v>
      </c>
      <c r="AE480" s="25">
        <v>0.5732546705998034</v>
      </c>
      <c r="AF480" s="49">
        <v>0</v>
      </c>
      <c r="AG480" s="102"/>
      <c r="AH480" s="49">
        <v>0</v>
      </c>
      <c r="AI480" s="102"/>
      <c r="AJ480" s="11" t="s">
        <v>79</v>
      </c>
      <c r="AK480" s="16" t="s">
        <v>80</v>
      </c>
      <c r="AL480" s="20"/>
      <c r="AM480" s="20"/>
      <c r="AN480" s="20"/>
      <c r="AO480" s="10"/>
      <c r="AP480" s="20"/>
      <c r="AQ480" s="88"/>
      <c r="AR480" s="115"/>
      <c r="AS480" s="80"/>
      <c r="AT480" s="20"/>
      <c r="AU480" s="26">
        <v>18860.078662733533</v>
      </c>
      <c r="AV480" s="50" t="s">
        <v>471</v>
      </c>
      <c r="AW480" s="10"/>
      <c r="AX480" s="10"/>
    </row>
    <row r="481" spans="1:50" s="10" customFormat="1">
      <c r="A481" s="43" t="s">
        <v>709</v>
      </c>
      <c r="B481" s="44" t="s">
        <v>530</v>
      </c>
      <c r="C481" s="47" t="s">
        <v>132</v>
      </c>
      <c r="D481" s="14">
        <v>29.12</v>
      </c>
      <c r="E481" s="14">
        <v>29.12</v>
      </c>
      <c r="F481" s="44" t="s">
        <v>298</v>
      </c>
      <c r="G481" s="44" t="s">
        <v>221</v>
      </c>
      <c r="H481" s="44"/>
      <c r="I481" s="56" t="s">
        <v>769</v>
      </c>
      <c r="J481" s="144" t="s">
        <v>859</v>
      </c>
      <c r="K481" s="32" t="s">
        <v>298</v>
      </c>
      <c r="L481" s="32" t="s">
        <v>298</v>
      </c>
      <c r="M481" s="32" t="s">
        <v>298</v>
      </c>
      <c r="N481" s="27"/>
      <c r="O481" s="28"/>
      <c r="P481" s="27">
        <v>85.8</v>
      </c>
      <c r="Q481" s="28"/>
      <c r="R481" s="27"/>
      <c r="S481" s="28"/>
      <c r="T481" s="27">
        <v>85.8</v>
      </c>
      <c r="U481" s="28"/>
      <c r="V481" s="221"/>
      <c r="W481" s="28"/>
      <c r="X481" s="221"/>
      <c r="Y481" s="28"/>
      <c r="Z481" s="221"/>
      <c r="AA481" s="28"/>
      <c r="AB481" s="221"/>
      <c r="AC481" s="28"/>
      <c r="AD481" s="221"/>
      <c r="AE481" s="28"/>
      <c r="AF481" s="221"/>
      <c r="AG481" s="114"/>
      <c r="AH481" s="221"/>
      <c r="AI481" s="28"/>
      <c r="AJ481" s="44" t="s">
        <v>79</v>
      </c>
      <c r="AK481" s="44" t="s">
        <v>207</v>
      </c>
      <c r="AL481" s="145"/>
      <c r="AM481" s="145"/>
      <c r="AN481" s="145"/>
      <c r="AO481" s="20"/>
      <c r="AP481" s="20"/>
      <c r="AQ481" s="88"/>
      <c r="AR481" s="20"/>
      <c r="AS481" s="20"/>
      <c r="AT481" s="145"/>
      <c r="AU481" s="196"/>
      <c r="AV481" s="20"/>
      <c r="AW481" s="80"/>
    </row>
    <row r="482" spans="1:50" s="10" customFormat="1">
      <c r="A482" s="43" t="s">
        <v>709</v>
      </c>
      <c r="B482" s="44" t="s">
        <v>530</v>
      </c>
      <c r="C482" s="47" t="s">
        <v>132</v>
      </c>
      <c r="D482" s="14">
        <v>29.12</v>
      </c>
      <c r="E482" s="14">
        <v>29.12</v>
      </c>
      <c r="F482" s="44" t="s">
        <v>71</v>
      </c>
      <c r="G482" s="46" t="s">
        <v>73</v>
      </c>
      <c r="H482" s="44" t="s">
        <v>72</v>
      </c>
      <c r="I482" s="56" t="s">
        <v>591</v>
      </c>
      <c r="J482" s="144" t="s">
        <v>710</v>
      </c>
      <c r="K482" s="56" t="s">
        <v>109</v>
      </c>
      <c r="L482" s="56" t="s">
        <v>109</v>
      </c>
      <c r="M482" s="56" t="s">
        <v>109</v>
      </c>
      <c r="N482" s="49">
        <v>59.325499995785961</v>
      </c>
      <c r="O482" s="28">
        <v>7.0000000000000007E-2</v>
      </c>
      <c r="P482" s="49">
        <v>0</v>
      </c>
      <c r="Q482" s="28"/>
      <c r="R482" s="49">
        <v>59.325499995785961</v>
      </c>
      <c r="S482" s="28">
        <v>7.0000000000000007E-2</v>
      </c>
      <c r="T482" s="49">
        <v>0</v>
      </c>
      <c r="U482" s="28"/>
      <c r="V482" s="49">
        <v>0</v>
      </c>
      <c r="W482" s="28"/>
      <c r="X482" s="49">
        <v>47.459600003371236</v>
      </c>
      <c r="Y482" s="28">
        <v>5.6000000000000001E-2</v>
      </c>
      <c r="Z482" s="49">
        <v>0</v>
      </c>
      <c r="AA482" s="28"/>
      <c r="AB482" s="49">
        <v>47.459600003371236</v>
      </c>
      <c r="AC482" s="28">
        <v>5.6000000000000001E-2</v>
      </c>
      <c r="AD482" s="49">
        <v>0</v>
      </c>
      <c r="AE482" s="28"/>
      <c r="AF482" s="49">
        <v>23.729800001685618</v>
      </c>
      <c r="AG482" s="28">
        <v>2.8000000000000001E-2</v>
      </c>
      <c r="AH482" s="49">
        <v>0</v>
      </c>
      <c r="AI482" s="28"/>
      <c r="AJ482" s="44" t="s">
        <v>79</v>
      </c>
      <c r="AK482" s="44" t="s">
        <v>80</v>
      </c>
      <c r="AL482" s="145"/>
      <c r="AM482" s="145" t="s">
        <v>593</v>
      </c>
      <c r="AN482" s="146"/>
      <c r="AQ482" s="88"/>
      <c r="AT482" s="145"/>
      <c r="AU482" s="26">
        <v>921.2</v>
      </c>
      <c r="AV482" s="50" t="s">
        <v>136</v>
      </c>
    </row>
    <row r="483" spans="1:50" s="10" customFormat="1">
      <c r="A483" s="43" t="s">
        <v>711</v>
      </c>
      <c r="B483" s="44" t="s">
        <v>530</v>
      </c>
      <c r="C483" s="47" t="s">
        <v>132</v>
      </c>
      <c r="D483" s="14">
        <v>29.411200000000001</v>
      </c>
      <c r="E483" s="14">
        <v>29.411200000000001</v>
      </c>
      <c r="F483" s="44" t="s">
        <v>298</v>
      </c>
      <c r="G483" s="44" t="s">
        <v>221</v>
      </c>
      <c r="H483" s="44"/>
      <c r="I483" s="56" t="s">
        <v>769</v>
      </c>
      <c r="J483" s="144" t="s">
        <v>860</v>
      </c>
      <c r="K483" s="32" t="s">
        <v>298</v>
      </c>
      <c r="L483" s="32" t="s">
        <v>298</v>
      </c>
      <c r="M483" s="32" t="s">
        <v>298</v>
      </c>
      <c r="N483" s="27">
        <v>60</v>
      </c>
      <c r="O483" s="28"/>
      <c r="P483" s="27"/>
      <c r="Q483" s="28"/>
      <c r="R483" s="27">
        <v>60</v>
      </c>
      <c r="S483" s="28"/>
      <c r="T483" s="84"/>
      <c r="U483" s="28"/>
      <c r="V483" s="221"/>
      <c r="W483" s="28"/>
      <c r="X483" s="221"/>
      <c r="Y483" s="28"/>
      <c r="Z483" s="221"/>
      <c r="AA483" s="28"/>
      <c r="AB483" s="221"/>
      <c r="AC483" s="28"/>
      <c r="AD483" s="221"/>
      <c r="AE483" s="28"/>
      <c r="AF483" s="221"/>
      <c r="AG483" s="28"/>
      <c r="AH483" s="221"/>
      <c r="AI483" s="28"/>
      <c r="AJ483" s="44" t="s">
        <v>79</v>
      </c>
      <c r="AK483" s="44" t="s">
        <v>207</v>
      </c>
      <c r="AL483" s="145"/>
      <c r="AM483" s="145"/>
      <c r="AN483" s="145"/>
      <c r="AO483" s="20"/>
      <c r="AP483" s="20"/>
      <c r="AQ483" s="88"/>
      <c r="AR483" s="20"/>
      <c r="AS483" s="20"/>
      <c r="AT483" s="145"/>
      <c r="AU483" s="196"/>
      <c r="AV483" s="20"/>
      <c r="AW483" s="80"/>
    </row>
    <row r="484" spans="1:50" s="10" customFormat="1">
      <c r="A484" s="43" t="s">
        <v>711</v>
      </c>
      <c r="B484" s="44" t="s">
        <v>530</v>
      </c>
      <c r="C484" s="47" t="s">
        <v>132</v>
      </c>
      <c r="D484" s="14">
        <v>29.411200000000001</v>
      </c>
      <c r="E484" s="14">
        <v>29.411200000000001</v>
      </c>
      <c r="F484" s="44" t="s">
        <v>71</v>
      </c>
      <c r="G484" s="46" t="s">
        <v>73</v>
      </c>
      <c r="H484" s="44" t="s">
        <v>72</v>
      </c>
      <c r="I484" s="56" t="s">
        <v>109</v>
      </c>
      <c r="J484" s="144"/>
      <c r="K484" s="56" t="s">
        <v>109</v>
      </c>
      <c r="L484" s="56" t="s">
        <v>109</v>
      </c>
      <c r="M484" s="56" t="s">
        <v>109</v>
      </c>
      <c r="N484" s="49">
        <v>154.28491110043245</v>
      </c>
      <c r="O484" s="28"/>
      <c r="P484" s="49">
        <v>0</v>
      </c>
      <c r="Q484" s="28"/>
      <c r="R484" s="49">
        <v>0</v>
      </c>
      <c r="S484" s="28"/>
      <c r="T484" s="49">
        <v>0</v>
      </c>
      <c r="U484" s="28"/>
      <c r="V484" s="49">
        <v>59.296492071119644</v>
      </c>
      <c r="W484" s="28"/>
      <c r="X484" s="49">
        <v>0</v>
      </c>
      <c r="Y484" s="28"/>
      <c r="Z484" s="49">
        <v>0</v>
      </c>
      <c r="AA484" s="28"/>
      <c r="AB484" s="49">
        <v>0</v>
      </c>
      <c r="AC484" s="28"/>
      <c r="AD484" s="49">
        <v>23.718596828447858</v>
      </c>
      <c r="AE484" s="28"/>
      <c r="AF484" s="49">
        <v>0</v>
      </c>
      <c r="AG484" s="28"/>
      <c r="AH484" s="49">
        <v>0</v>
      </c>
      <c r="AI484" s="28"/>
      <c r="AJ484" s="44"/>
      <c r="AK484" s="44"/>
      <c r="AL484" s="145"/>
      <c r="AM484" s="145" t="s">
        <v>593</v>
      </c>
      <c r="AN484" s="145"/>
      <c r="AQ484" s="88"/>
      <c r="AT484" s="145"/>
      <c r="AU484" s="26">
        <v>0</v>
      </c>
      <c r="AV484" s="50" t="s">
        <v>136</v>
      </c>
      <c r="AW484" s="20"/>
    </row>
    <row r="485" spans="1:50" s="10" customFormat="1">
      <c r="A485" s="43" t="s">
        <v>165</v>
      </c>
      <c r="B485" s="44" t="s">
        <v>530</v>
      </c>
      <c r="C485" s="47" t="s">
        <v>132</v>
      </c>
      <c r="D485" s="14">
        <v>411.84000000000003</v>
      </c>
      <c r="E485" s="14">
        <v>630.24</v>
      </c>
      <c r="F485" s="44" t="s">
        <v>298</v>
      </c>
      <c r="G485" s="44" t="s">
        <v>221</v>
      </c>
      <c r="H485" s="44"/>
      <c r="I485" s="56" t="s">
        <v>769</v>
      </c>
      <c r="J485" s="144" t="s">
        <v>861</v>
      </c>
      <c r="K485" s="32" t="s">
        <v>298</v>
      </c>
      <c r="L485" s="32" t="s">
        <v>298</v>
      </c>
      <c r="M485" s="32" t="s">
        <v>298</v>
      </c>
      <c r="N485" s="27">
        <v>60</v>
      </c>
      <c r="O485" s="28"/>
      <c r="P485" s="27"/>
      <c r="Q485" s="28"/>
      <c r="R485" s="27">
        <v>60</v>
      </c>
      <c r="S485" s="28"/>
      <c r="T485" s="84"/>
      <c r="U485" s="28"/>
      <c r="V485" s="221"/>
      <c r="W485" s="28"/>
      <c r="X485" s="221"/>
      <c r="Y485" s="28"/>
      <c r="Z485" s="221"/>
      <c r="AA485" s="28"/>
      <c r="AB485" s="221"/>
      <c r="AC485" s="28"/>
      <c r="AD485" s="221"/>
      <c r="AE485" s="28"/>
      <c r="AF485" s="221"/>
      <c r="AG485" s="28"/>
      <c r="AH485" s="221"/>
      <c r="AI485" s="28"/>
      <c r="AJ485" s="44" t="s">
        <v>79</v>
      </c>
      <c r="AK485" s="44" t="s">
        <v>207</v>
      </c>
      <c r="AL485" s="145"/>
      <c r="AM485" s="145"/>
      <c r="AN485" s="145"/>
      <c r="AO485" s="20"/>
      <c r="AP485" s="20"/>
      <c r="AQ485" s="88"/>
      <c r="AR485" s="20"/>
      <c r="AS485" s="20"/>
      <c r="AT485" s="145"/>
      <c r="AU485" s="196"/>
      <c r="AV485" s="20"/>
      <c r="AW485" s="80"/>
    </row>
    <row r="486" spans="1:50" s="20" customFormat="1">
      <c r="A486" s="43" t="s">
        <v>165</v>
      </c>
      <c r="B486" s="44" t="s">
        <v>530</v>
      </c>
      <c r="C486" s="47" t="s">
        <v>132</v>
      </c>
      <c r="D486" s="14">
        <v>411.84000000000003</v>
      </c>
      <c r="E486" s="14">
        <v>630.24</v>
      </c>
      <c r="F486" s="44" t="s">
        <v>71</v>
      </c>
      <c r="G486" s="46" t="s">
        <v>73</v>
      </c>
      <c r="H486" s="44" t="s">
        <v>72</v>
      </c>
      <c r="I486" s="20" t="s">
        <v>591</v>
      </c>
      <c r="J486" s="144" t="s">
        <v>712</v>
      </c>
      <c r="K486" s="56" t="s">
        <v>109</v>
      </c>
      <c r="L486" s="56" t="s">
        <v>109</v>
      </c>
      <c r="M486" s="56" t="s">
        <v>109</v>
      </c>
      <c r="N486" s="49">
        <v>0</v>
      </c>
      <c r="O486" s="28"/>
      <c r="P486" s="49">
        <v>51.311283253490977</v>
      </c>
      <c r="Q486" s="28">
        <v>0.56000000000000005</v>
      </c>
      <c r="R486" s="49">
        <v>0</v>
      </c>
      <c r="S486" s="28"/>
      <c r="T486" s="49">
        <v>51.311283253490977</v>
      </c>
      <c r="U486" s="114">
        <v>0.56999999999999995</v>
      </c>
      <c r="V486" s="49">
        <v>0</v>
      </c>
      <c r="W486" s="114"/>
      <c r="X486" s="49">
        <v>0</v>
      </c>
      <c r="Y486" s="114"/>
      <c r="Z486" s="49">
        <v>0</v>
      </c>
      <c r="AA486" s="114"/>
      <c r="AB486" s="49">
        <v>0</v>
      </c>
      <c r="AC486" s="114"/>
      <c r="AD486" s="49">
        <v>0</v>
      </c>
      <c r="AE486" s="114"/>
      <c r="AF486" s="49">
        <v>0</v>
      </c>
      <c r="AG486" s="114"/>
      <c r="AH486" s="49">
        <v>0</v>
      </c>
      <c r="AI486" s="114"/>
      <c r="AJ486" s="44" t="s">
        <v>79</v>
      </c>
      <c r="AK486" s="44" t="s">
        <v>80</v>
      </c>
      <c r="AM486" s="145" t="s">
        <v>593</v>
      </c>
      <c r="AN486" s="197"/>
      <c r="AO486" s="10"/>
      <c r="AP486" s="10"/>
      <c r="AQ486" s="88"/>
      <c r="AR486" s="10"/>
      <c r="AS486" s="10"/>
      <c r="AT486" s="20" t="s">
        <v>596</v>
      </c>
      <c r="AU486" s="26">
        <v>3717.7</v>
      </c>
      <c r="AV486" s="50" t="s">
        <v>140</v>
      </c>
      <c r="AX486" s="10"/>
    </row>
    <row r="487" spans="1:50" s="20" customFormat="1">
      <c r="A487" s="43" t="s">
        <v>165</v>
      </c>
      <c r="B487" s="11" t="s">
        <v>68</v>
      </c>
      <c r="C487" s="47" t="s">
        <v>132</v>
      </c>
      <c r="D487" s="14">
        <v>411.84000000000003</v>
      </c>
      <c r="E487" s="14">
        <v>630.24</v>
      </c>
      <c r="F487" s="11" t="s">
        <v>71</v>
      </c>
      <c r="G487" s="16" t="s">
        <v>73</v>
      </c>
      <c r="H487" s="16" t="s">
        <v>72</v>
      </c>
      <c r="I487" s="18" t="s">
        <v>108</v>
      </c>
      <c r="J487" s="18" t="s">
        <v>109</v>
      </c>
      <c r="K487" s="12" t="s">
        <v>76</v>
      </c>
      <c r="L487" s="12" t="s">
        <v>77</v>
      </c>
      <c r="M487" s="12" t="s">
        <v>110</v>
      </c>
      <c r="N487" s="49">
        <v>0</v>
      </c>
      <c r="O487" s="25"/>
      <c r="P487" s="49">
        <v>104.40135765976964</v>
      </c>
      <c r="Q487" s="25">
        <v>2.5</v>
      </c>
      <c r="R487" s="49">
        <v>0</v>
      </c>
      <c r="S487" s="25"/>
      <c r="T487" s="49">
        <v>12.428733054734481</v>
      </c>
      <c r="U487" s="26">
        <v>0.25</v>
      </c>
      <c r="V487" s="49">
        <v>0</v>
      </c>
      <c r="W487" s="26"/>
      <c r="X487" s="49">
        <v>0</v>
      </c>
      <c r="Y487" s="26"/>
      <c r="Z487" s="49">
        <v>0</v>
      </c>
      <c r="AA487" s="26"/>
      <c r="AB487" s="49">
        <v>0</v>
      </c>
      <c r="AC487" s="26"/>
      <c r="AD487" s="49">
        <v>0</v>
      </c>
      <c r="AE487" s="26"/>
      <c r="AF487" s="49">
        <v>0</v>
      </c>
      <c r="AG487" s="26"/>
      <c r="AH487" s="49">
        <v>0</v>
      </c>
      <c r="AI487" s="26"/>
      <c r="AJ487" s="29" t="s">
        <v>79</v>
      </c>
      <c r="AK487" s="11" t="s">
        <v>80</v>
      </c>
      <c r="AL487" s="18"/>
      <c r="AM487" s="21" t="s">
        <v>81</v>
      </c>
      <c r="AN487" s="21"/>
      <c r="AO487" s="21" t="s">
        <v>112</v>
      </c>
      <c r="AP487" s="21"/>
      <c r="AQ487" s="30">
        <v>2.75</v>
      </c>
      <c r="AR487" s="31"/>
      <c r="AS487" s="23" t="s">
        <v>112</v>
      </c>
      <c r="AT487" s="21" t="s">
        <v>128</v>
      </c>
      <c r="AU487" s="26">
        <v>9047.5</v>
      </c>
      <c r="AV487" s="50" t="s">
        <v>140</v>
      </c>
      <c r="AX487" s="10"/>
    </row>
    <row r="488" spans="1:50" s="20" customFormat="1">
      <c r="A488" s="21" t="s">
        <v>123</v>
      </c>
      <c r="B488" s="11" t="s">
        <v>68</v>
      </c>
      <c r="C488" s="12" t="s">
        <v>69</v>
      </c>
      <c r="D488" s="14">
        <v>3777.384</v>
      </c>
      <c r="E488" s="14">
        <v>5123.8720000000003</v>
      </c>
      <c r="F488" s="11" t="s">
        <v>71</v>
      </c>
      <c r="G488" s="16" t="s">
        <v>73</v>
      </c>
      <c r="H488" s="16" t="s">
        <v>72</v>
      </c>
      <c r="I488" s="18" t="s">
        <v>108</v>
      </c>
      <c r="J488" s="18" t="s">
        <v>109</v>
      </c>
      <c r="K488" s="12" t="s">
        <v>76</v>
      </c>
      <c r="L488" s="12" t="s">
        <v>77</v>
      </c>
      <c r="M488" s="12" t="s">
        <v>110</v>
      </c>
      <c r="N488" s="23">
        <v>0</v>
      </c>
      <c r="O488" s="25"/>
      <c r="P488" s="23">
        <v>175.655</v>
      </c>
      <c r="Q488" s="25">
        <v>2</v>
      </c>
      <c r="R488" s="23">
        <v>87.956500000000005</v>
      </c>
      <c r="S488" s="25">
        <v>1</v>
      </c>
      <c r="T488" s="23">
        <v>0</v>
      </c>
      <c r="U488" s="25"/>
      <c r="V488" s="23">
        <v>0</v>
      </c>
      <c r="W488" s="26"/>
      <c r="X488" s="23">
        <v>0</v>
      </c>
      <c r="Y488" s="26"/>
      <c r="Z488" s="23">
        <v>0</v>
      </c>
      <c r="AA488" s="26"/>
      <c r="AB488" s="23">
        <v>0</v>
      </c>
      <c r="AC488" s="26"/>
      <c r="AD488" s="23">
        <v>0</v>
      </c>
      <c r="AE488" s="26"/>
      <c r="AF488" s="23">
        <v>0</v>
      </c>
      <c r="AG488" s="26"/>
      <c r="AH488" s="23">
        <v>0</v>
      </c>
      <c r="AI488" s="26"/>
      <c r="AJ488" s="29" t="s">
        <v>79</v>
      </c>
      <c r="AK488" s="11" t="s">
        <v>80</v>
      </c>
      <c r="AL488" s="18"/>
      <c r="AM488" s="21" t="s">
        <v>121</v>
      </c>
      <c r="AN488" s="21"/>
      <c r="AO488" s="21" t="s">
        <v>112</v>
      </c>
      <c r="AP488" s="21"/>
      <c r="AQ488" s="30">
        <v>3</v>
      </c>
      <c r="AR488" s="31"/>
      <c r="AS488" s="23" t="s">
        <v>112</v>
      </c>
      <c r="AT488" s="21"/>
      <c r="AU488" s="26">
        <v>9870</v>
      </c>
      <c r="AV488" s="21"/>
    </row>
    <row r="489" spans="1:50" s="20" customFormat="1">
      <c r="A489" s="21" t="s">
        <v>123</v>
      </c>
      <c r="B489" s="11" t="s">
        <v>68</v>
      </c>
      <c r="C489" s="12" t="s">
        <v>69</v>
      </c>
      <c r="D489" s="14">
        <v>3777.384</v>
      </c>
      <c r="E489" s="14">
        <v>5123.8720000000003</v>
      </c>
      <c r="F489" s="11" t="s">
        <v>71</v>
      </c>
      <c r="G489" s="16" t="s">
        <v>73</v>
      </c>
      <c r="H489" s="11" t="s">
        <v>170</v>
      </c>
      <c r="I489" s="17" t="s">
        <v>176</v>
      </c>
      <c r="J489" s="18" t="s">
        <v>177</v>
      </c>
      <c r="K489" s="18" t="s">
        <v>178</v>
      </c>
      <c r="L489" s="19" t="s">
        <v>173</v>
      </c>
      <c r="M489" s="19" t="s">
        <v>179</v>
      </c>
      <c r="N489" s="23">
        <v>0</v>
      </c>
      <c r="O489" s="25"/>
      <c r="P489" s="23">
        <v>2958.693475</v>
      </c>
      <c r="Q489" s="25">
        <v>35</v>
      </c>
      <c r="R489" s="23">
        <v>0</v>
      </c>
      <c r="S489" s="25"/>
      <c r="T489" s="23">
        <v>0</v>
      </c>
      <c r="U489" s="25"/>
      <c r="V489" s="23">
        <v>0</v>
      </c>
      <c r="W489" s="26"/>
      <c r="X489" s="23">
        <v>0</v>
      </c>
      <c r="Y489" s="26"/>
      <c r="Z489" s="23">
        <v>0</v>
      </c>
      <c r="AA489" s="26"/>
      <c r="AB489" s="23">
        <v>0</v>
      </c>
      <c r="AC489" s="26"/>
      <c r="AD489" s="23">
        <v>0</v>
      </c>
      <c r="AE489" s="26"/>
      <c r="AF489" s="23">
        <v>0</v>
      </c>
      <c r="AG489" s="26"/>
      <c r="AH489" s="23">
        <v>0</v>
      </c>
      <c r="AI489" s="26"/>
      <c r="AJ489" s="29" t="s">
        <v>79</v>
      </c>
      <c r="AK489" s="11" t="s">
        <v>80</v>
      </c>
      <c r="AL489" s="18"/>
      <c r="AM489" s="21" t="s">
        <v>121</v>
      </c>
      <c r="AN489" s="21"/>
      <c r="AO489" s="21" t="s">
        <v>82</v>
      </c>
      <c r="AP489" s="21"/>
      <c r="AQ489" s="30">
        <v>35</v>
      </c>
      <c r="AR489" s="31"/>
      <c r="AS489" s="23"/>
      <c r="AT489" s="21"/>
      <c r="AU489" s="26">
        <v>0</v>
      </c>
      <c r="AV489" s="21"/>
    </row>
    <row r="490" spans="1:50" s="20" customFormat="1">
      <c r="A490" s="10" t="s">
        <v>429</v>
      </c>
      <c r="B490" s="55" t="s">
        <v>322</v>
      </c>
      <c r="C490" s="12" t="s">
        <v>69</v>
      </c>
      <c r="D490" s="14">
        <v>219.97039999999998</v>
      </c>
      <c r="E490" s="14">
        <v>236.84960000000001</v>
      </c>
      <c r="F490" s="44" t="s">
        <v>298</v>
      </c>
      <c r="G490" s="44" t="s">
        <v>221</v>
      </c>
      <c r="H490" s="44"/>
      <c r="I490" s="56" t="s">
        <v>425</v>
      </c>
      <c r="J490" s="56"/>
      <c r="K490" s="32" t="s">
        <v>298</v>
      </c>
      <c r="L490" s="32" t="s">
        <v>298</v>
      </c>
      <c r="M490" s="32" t="s">
        <v>298</v>
      </c>
      <c r="N490" s="27">
        <v>0</v>
      </c>
      <c r="O490" s="28">
        <v>0</v>
      </c>
      <c r="P490" s="27">
        <v>144.11000000000001</v>
      </c>
      <c r="Q490" s="28">
        <v>0</v>
      </c>
      <c r="R490" s="27">
        <v>0</v>
      </c>
      <c r="S490" s="28">
        <v>0</v>
      </c>
      <c r="T490" s="27">
        <v>144.11000000000001</v>
      </c>
      <c r="U490" s="28">
        <v>0</v>
      </c>
      <c r="V490" s="23"/>
      <c r="W490" s="28">
        <v>0</v>
      </c>
      <c r="X490" s="23"/>
      <c r="Y490" s="28">
        <v>0</v>
      </c>
      <c r="Z490" s="23"/>
      <c r="AA490" s="28">
        <v>0</v>
      </c>
      <c r="AB490" s="23"/>
      <c r="AC490" s="28">
        <v>0</v>
      </c>
      <c r="AD490" s="23"/>
      <c r="AE490" s="28">
        <v>0</v>
      </c>
      <c r="AF490" s="23"/>
      <c r="AG490" s="28">
        <v>0</v>
      </c>
      <c r="AH490" s="23"/>
      <c r="AI490" s="28">
        <v>0</v>
      </c>
      <c r="AJ490" s="44" t="s">
        <v>79</v>
      </c>
      <c r="AK490" s="44" t="s">
        <v>207</v>
      </c>
      <c r="AL490" s="43" t="s">
        <v>112</v>
      </c>
      <c r="AM490" s="43" t="s">
        <v>112</v>
      </c>
      <c r="AN490" s="82"/>
      <c r="AO490" s="21"/>
      <c r="AP490" s="21"/>
      <c r="AQ490" s="30"/>
      <c r="AR490" s="21"/>
      <c r="AS490" s="21"/>
      <c r="AT490" s="20" t="s">
        <v>112</v>
      </c>
      <c r="AU490" s="28"/>
      <c r="AV490" s="21"/>
      <c r="AW490" s="80"/>
      <c r="AX490" s="21"/>
    </row>
    <row r="491" spans="1:50" s="20" customFormat="1">
      <c r="A491" s="10" t="s">
        <v>429</v>
      </c>
      <c r="B491" s="55" t="s">
        <v>322</v>
      </c>
      <c r="C491" s="12" t="s">
        <v>69</v>
      </c>
      <c r="D491" s="14">
        <v>219.97039999999998</v>
      </c>
      <c r="E491" s="14">
        <v>236.84960000000001</v>
      </c>
      <c r="F491" s="44" t="s">
        <v>203</v>
      </c>
      <c r="G491" s="46" t="s">
        <v>73</v>
      </c>
      <c r="H491" s="44" t="s">
        <v>72</v>
      </c>
      <c r="I491" s="56" t="s">
        <v>109</v>
      </c>
      <c r="J491" s="56"/>
      <c r="K491" s="56" t="s">
        <v>260</v>
      </c>
      <c r="L491" s="56" t="s">
        <v>260</v>
      </c>
      <c r="M491" s="56" t="s">
        <v>260</v>
      </c>
      <c r="N491" s="23">
        <v>0</v>
      </c>
      <c r="O491" s="28">
        <v>0</v>
      </c>
      <c r="P491" s="23">
        <v>0</v>
      </c>
      <c r="Q491" s="28">
        <v>0</v>
      </c>
      <c r="R491" s="23">
        <v>64.5</v>
      </c>
      <c r="S491" s="28">
        <v>0.45657589686756211</v>
      </c>
      <c r="T491" s="23">
        <v>0</v>
      </c>
      <c r="U491" s="28">
        <v>0</v>
      </c>
      <c r="V491" s="23">
        <v>0</v>
      </c>
      <c r="W491" s="28">
        <v>0</v>
      </c>
      <c r="X491" s="23">
        <v>137.34800000000001</v>
      </c>
      <c r="Y491" s="28">
        <v>0.97224793398634901</v>
      </c>
      <c r="Z491" s="23">
        <v>0</v>
      </c>
      <c r="AA491" s="28">
        <v>0</v>
      </c>
      <c r="AB491" s="23">
        <v>0</v>
      </c>
      <c r="AC491" s="28">
        <v>0</v>
      </c>
      <c r="AD491" s="23">
        <v>0</v>
      </c>
      <c r="AE491" s="28">
        <v>0</v>
      </c>
      <c r="AF491" s="23">
        <v>33.433</v>
      </c>
      <c r="AG491" s="28">
        <v>0.23665850654301968</v>
      </c>
      <c r="AH491" s="23">
        <v>0</v>
      </c>
      <c r="AI491" s="28">
        <v>0</v>
      </c>
      <c r="AJ491" s="44" t="s">
        <v>261</v>
      </c>
      <c r="AK491" s="44" t="s">
        <v>80</v>
      </c>
      <c r="AL491" s="43" t="s">
        <v>434</v>
      </c>
      <c r="AM491" s="43" t="s">
        <v>337</v>
      </c>
      <c r="AN491" s="82">
        <v>14.09</v>
      </c>
      <c r="AO491" s="21"/>
      <c r="AP491" s="21"/>
      <c r="AQ491" s="30"/>
      <c r="AR491" s="21"/>
      <c r="AS491" s="21"/>
      <c r="AT491" s="20" t="s">
        <v>332</v>
      </c>
      <c r="AU491" s="26">
        <v>5479.4368900359023</v>
      </c>
      <c r="AV491" s="21"/>
      <c r="AW491" s="10"/>
    </row>
    <row r="492" spans="1:50" s="20" customFormat="1">
      <c r="A492" s="10" t="s">
        <v>429</v>
      </c>
      <c r="B492" s="44" t="s">
        <v>530</v>
      </c>
      <c r="C492" s="12" t="s">
        <v>69</v>
      </c>
      <c r="D492" s="14">
        <v>219.97039999999998</v>
      </c>
      <c r="E492" s="14">
        <v>236.84960000000001</v>
      </c>
      <c r="F492" s="44" t="s">
        <v>71</v>
      </c>
      <c r="G492" s="46" t="s">
        <v>73</v>
      </c>
      <c r="H492" s="11" t="s">
        <v>170</v>
      </c>
      <c r="I492" s="56" t="s">
        <v>591</v>
      </c>
      <c r="J492" s="144" t="s">
        <v>612</v>
      </c>
      <c r="K492" s="56" t="s">
        <v>260</v>
      </c>
      <c r="L492" s="56" t="s">
        <v>260</v>
      </c>
      <c r="M492" s="56" t="s">
        <v>260</v>
      </c>
      <c r="N492" s="23">
        <v>0</v>
      </c>
      <c r="O492" s="28"/>
      <c r="P492" s="23">
        <v>0</v>
      </c>
      <c r="Q492" s="28"/>
      <c r="R492" s="23">
        <v>27.12</v>
      </c>
      <c r="S492" s="28">
        <v>0.18263035874702482</v>
      </c>
      <c r="T492" s="23">
        <v>0</v>
      </c>
      <c r="U492" s="28"/>
      <c r="V492" s="23">
        <v>0</v>
      </c>
      <c r="W492" s="28"/>
      <c r="X492" s="23">
        <v>84.863</v>
      </c>
      <c r="Y492" s="28">
        <v>0.57148083091256519</v>
      </c>
      <c r="Z492" s="23">
        <v>0</v>
      </c>
      <c r="AA492" s="28"/>
      <c r="AB492" s="23">
        <v>0</v>
      </c>
      <c r="AC492" s="28"/>
      <c r="AD492" s="23">
        <v>0</v>
      </c>
      <c r="AE492" s="28"/>
      <c r="AF492" s="23">
        <v>28.137</v>
      </c>
      <c r="AG492" s="28">
        <v>0.18947899720003827</v>
      </c>
      <c r="AH492" s="23">
        <v>0</v>
      </c>
      <c r="AI492" s="28"/>
      <c r="AJ492" s="44" t="s">
        <v>261</v>
      </c>
      <c r="AK492" s="44" t="s">
        <v>80</v>
      </c>
      <c r="AL492" s="145"/>
      <c r="AM492" s="145" t="s">
        <v>593</v>
      </c>
      <c r="AN492" s="146">
        <v>11.87</v>
      </c>
      <c r="AO492" s="10"/>
      <c r="AP492" s="10"/>
      <c r="AQ492" s="88"/>
      <c r="AR492" s="10"/>
      <c r="AS492" s="10"/>
      <c r="AT492" s="145" t="s">
        <v>598</v>
      </c>
      <c r="AU492" s="26">
        <v>0</v>
      </c>
      <c r="AV492" s="10"/>
      <c r="AW492" s="10"/>
    </row>
    <row r="493" spans="1:50" s="20" customFormat="1">
      <c r="A493" s="10" t="s">
        <v>116</v>
      </c>
      <c r="B493" s="44" t="s">
        <v>530</v>
      </c>
      <c r="C493" s="12" t="s">
        <v>69</v>
      </c>
      <c r="D493" s="14">
        <v>218.4</v>
      </c>
      <c r="E493" s="14">
        <v>587.6</v>
      </c>
      <c r="F493" s="44" t="s">
        <v>298</v>
      </c>
      <c r="G493" s="44" t="s">
        <v>221</v>
      </c>
      <c r="H493" s="44"/>
      <c r="I493" s="56" t="s">
        <v>769</v>
      </c>
      <c r="J493" s="144" t="s">
        <v>862</v>
      </c>
      <c r="K493" s="32" t="s">
        <v>298</v>
      </c>
      <c r="L493" s="32" t="s">
        <v>298</v>
      </c>
      <c r="M493" s="32" t="s">
        <v>298</v>
      </c>
      <c r="N493" s="84"/>
      <c r="O493" s="85"/>
      <c r="P493" s="27">
        <v>145.86000000000001</v>
      </c>
      <c r="Q493" s="28"/>
      <c r="R493" s="27"/>
      <c r="S493" s="28"/>
      <c r="T493" s="27">
        <v>145.86000000000001</v>
      </c>
      <c r="U493" s="28"/>
      <c r="V493" s="221"/>
      <c r="W493" s="28"/>
      <c r="X493" s="221"/>
      <c r="Y493" s="28"/>
      <c r="Z493" s="221"/>
      <c r="AA493" s="28"/>
      <c r="AB493" s="221"/>
      <c r="AC493" s="28"/>
      <c r="AD493" s="221"/>
      <c r="AE493" s="28"/>
      <c r="AF493" s="221"/>
      <c r="AG493" s="28"/>
      <c r="AH493" s="221"/>
      <c r="AI493" s="28"/>
      <c r="AJ493" s="44" t="s">
        <v>79</v>
      </c>
      <c r="AK493" s="44" t="s">
        <v>207</v>
      </c>
      <c r="AL493" s="145"/>
      <c r="AM493" s="145"/>
      <c r="AN493" s="145"/>
      <c r="AQ493" s="88"/>
      <c r="AT493" s="145"/>
      <c r="AU493" s="196"/>
      <c r="AW493" s="80"/>
      <c r="AX493" s="52"/>
    </row>
    <row r="494" spans="1:50" s="20" customFormat="1">
      <c r="A494" s="10" t="s">
        <v>116</v>
      </c>
      <c r="B494" s="11" t="s">
        <v>68</v>
      </c>
      <c r="C494" s="12" t="s">
        <v>69</v>
      </c>
      <c r="D494" s="14">
        <v>218.4</v>
      </c>
      <c r="E494" s="14">
        <v>587.6</v>
      </c>
      <c r="F494" s="11" t="s">
        <v>71</v>
      </c>
      <c r="G494" s="16" t="s">
        <v>73</v>
      </c>
      <c r="H494" s="16" t="s">
        <v>72</v>
      </c>
      <c r="I494" s="18" t="s">
        <v>108</v>
      </c>
      <c r="J494" s="18" t="s">
        <v>109</v>
      </c>
      <c r="K494" s="12" t="s">
        <v>76</v>
      </c>
      <c r="L494" s="12" t="s">
        <v>77</v>
      </c>
      <c r="M494" s="12" t="s">
        <v>110</v>
      </c>
      <c r="N494" s="23">
        <v>109</v>
      </c>
      <c r="O494" s="25">
        <v>1.25</v>
      </c>
      <c r="P494" s="23">
        <v>0</v>
      </c>
      <c r="Q494" s="26"/>
      <c r="R494" s="23">
        <v>109</v>
      </c>
      <c r="S494" s="25">
        <v>1.25</v>
      </c>
      <c r="T494" s="23">
        <v>0</v>
      </c>
      <c r="U494" s="25"/>
      <c r="V494" s="23">
        <v>0</v>
      </c>
      <c r="W494" s="26"/>
      <c r="X494" s="23">
        <v>0</v>
      </c>
      <c r="Y494" s="26"/>
      <c r="Z494" s="23">
        <v>0</v>
      </c>
      <c r="AA494" s="26"/>
      <c r="AB494" s="23">
        <v>0</v>
      </c>
      <c r="AC494" s="26"/>
      <c r="AD494" s="23">
        <v>0</v>
      </c>
      <c r="AE494" s="26"/>
      <c r="AF494" s="23">
        <v>0</v>
      </c>
      <c r="AG494" s="26"/>
      <c r="AH494" s="23">
        <v>0</v>
      </c>
      <c r="AI494" s="26"/>
      <c r="AJ494" s="29" t="s">
        <v>79</v>
      </c>
      <c r="AK494" s="11" t="s">
        <v>80</v>
      </c>
      <c r="AL494" s="18"/>
      <c r="AM494" s="21" t="s">
        <v>81</v>
      </c>
      <c r="AN494" s="21"/>
      <c r="AO494" s="21" t="s">
        <v>112</v>
      </c>
      <c r="AP494" s="21"/>
      <c r="AQ494" s="30">
        <v>2.5</v>
      </c>
      <c r="AR494" s="31"/>
      <c r="AS494" s="23" t="s">
        <v>112</v>
      </c>
      <c r="AT494" s="21"/>
      <c r="AU494" s="26">
        <v>8225</v>
      </c>
      <c r="AV494" s="21"/>
      <c r="AW494" s="33"/>
      <c r="AX494" s="20" t="s">
        <v>117</v>
      </c>
    </row>
    <row r="495" spans="1:50" s="20" customFormat="1">
      <c r="A495" s="43" t="s">
        <v>713</v>
      </c>
      <c r="B495" s="44" t="s">
        <v>530</v>
      </c>
      <c r="C495" s="47" t="s">
        <v>132</v>
      </c>
      <c r="D495" s="14">
        <v>50.512799999999999</v>
      </c>
      <c r="E495" s="14">
        <v>50.585599999999999</v>
      </c>
      <c r="F495" s="44" t="s">
        <v>298</v>
      </c>
      <c r="G495" s="44" t="s">
        <v>221</v>
      </c>
      <c r="H495" s="44"/>
      <c r="I495" s="56" t="s">
        <v>769</v>
      </c>
      <c r="J495" s="20" t="s">
        <v>863</v>
      </c>
      <c r="K495" s="32" t="s">
        <v>298</v>
      </c>
      <c r="L495" s="32" t="s">
        <v>298</v>
      </c>
      <c r="M495" s="32" t="s">
        <v>298</v>
      </c>
      <c r="N495" s="27">
        <v>73.332999999999998</v>
      </c>
      <c r="O495" s="28"/>
      <c r="P495" s="27"/>
      <c r="Q495" s="28"/>
      <c r="R495" s="27">
        <v>73.332999999999998</v>
      </c>
      <c r="S495" s="28"/>
      <c r="T495" s="84"/>
      <c r="U495" s="28"/>
      <c r="V495" s="221"/>
      <c r="W495" s="28"/>
      <c r="X495" s="221"/>
      <c r="Y495" s="28"/>
      <c r="Z495" s="221"/>
      <c r="AA495" s="28"/>
      <c r="AB495" s="221"/>
      <c r="AC495" s="28"/>
      <c r="AD495" s="221"/>
      <c r="AE495" s="28"/>
      <c r="AF495" s="221"/>
      <c r="AG495" s="28"/>
      <c r="AH495" s="221"/>
      <c r="AI495" s="28"/>
      <c r="AJ495" s="44" t="s">
        <v>79</v>
      </c>
      <c r="AK495" s="44" t="s">
        <v>207</v>
      </c>
      <c r="AL495" s="145"/>
      <c r="AM495" s="145"/>
      <c r="AN495" s="145"/>
      <c r="AQ495" s="88"/>
      <c r="AT495" s="145"/>
      <c r="AU495" s="196"/>
      <c r="AW495" s="12"/>
      <c r="AX495" s="10"/>
    </row>
    <row r="496" spans="1:50" s="20" customFormat="1">
      <c r="A496" s="43" t="s">
        <v>713</v>
      </c>
      <c r="B496" s="44" t="s">
        <v>530</v>
      </c>
      <c r="C496" s="47" t="s">
        <v>132</v>
      </c>
      <c r="D496" s="14">
        <v>50.512799999999999</v>
      </c>
      <c r="E496" s="14">
        <v>50.585599999999999</v>
      </c>
      <c r="F496" s="44" t="s">
        <v>71</v>
      </c>
      <c r="G496" s="46" t="s">
        <v>73</v>
      </c>
      <c r="H496" s="44" t="s">
        <v>72</v>
      </c>
      <c r="I496" s="56" t="s">
        <v>591</v>
      </c>
      <c r="J496" s="20" t="s">
        <v>714</v>
      </c>
      <c r="K496" s="56" t="s">
        <v>109</v>
      </c>
      <c r="L496" s="56" t="s">
        <v>109</v>
      </c>
      <c r="M496" s="56" t="s">
        <v>109</v>
      </c>
      <c r="N496" s="49">
        <v>49.72</v>
      </c>
      <c r="O496" s="28">
        <v>0.1</v>
      </c>
      <c r="P496" s="49">
        <v>0</v>
      </c>
      <c r="Q496" s="28"/>
      <c r="R496" s="49">
        <v>49.72</v>
      </c>
      <c r="S496" s="28">
        <v>0.1</v>
      </c>
      <c r="T496" s="49">
        <v>0</v>
      </c>
      <c r="U496" s="28"/>
      <c r="V496" s="49">
        <v>0</v>
      </c>
      <c r="W496" s="28"/>
      <c r="X496" s="49">
        <v>0</v>
      </c>
      <c r="Y496" s="28"/>
      <c r="Z496" s="49">
        <v>0</v>
      </c>
      <c r="AA496" s="28"/>
      <c r="AB496" s="49">
        <v>0</v>
      </c>
      <c r="AC496" s="28"/>
      <c r="AD496" s="49">
        <v>0</v>
      </c>
      <c r="AE496" s="28"/>
      <c r="AF496" s="49">
        <v>0</v>
      </c>
      <c r="AG496" s="28"/>
      <c r="AH496" s="49">
        <v>0</v>
      </c>
      <c r="AI496" s="28"/>
      <c r="AJ496" s="44" t="s">
        <v>79</v>
      </c>
      <c r="AK496" s="44" t="s">
        <v>80</v>
      </c>
      <c r="AL496" s="145"/>
      <c r="AM496" s="145" t="s">
        <v>593</v>
      </c>
      <c r="AN496" s="146"/>
      <c r="AQ496" s="88"/>
      <c r="AT496" s="145"/>
      <c r="AU496" s="26">
        <v>658</v>
      </c>
      <c r="AV496" s="50" t="s">
        <v>143</v>
      </c>
      <c r="AX496" s="10"/>
    </row>
    <row r="497" spans="1:50" s="20" customFormat="1">
      <c r="A497" s="43" t="s">
        <v>391</v>
      </c>
      <c r="B497" s="44" t="s">
        <v>530</v>
      </c>
      <c r="C497" s="47" t="s">
        <v>132</v>
      </c>
      <c r="D497" s="14">
        <v>34.631999999999998</v>
      </c>
      <c r="E497" s="14">
        <v>103.89599999999999</v>
      </c>
      <c r="F497" s="44" t="s">
        <v>298</v>
      </c>
      <c r="G497" s="44" t="s">
        <v>221</v>
      </c>
      <c r="H497" s="44"/>
      <c r="I497" s="56" t="s">
        <v>769</v>
      </c>
      <c r="J497" s="144" t="s">
        <v>864</v>
      </c>
      <c r="K497" s="32" t="s">
        <v>298</v>
      </c>
      <c r="L497" s="32" t="s">
        <v>298</v>
      </c>
      <c r="M497" s="32" t="s">
        <v>298</v>
      </c>
      <c r="N497" s="27">
        <v>58.344000000000001</v>
      </c>
      <c r="O497" s="28"/>
      <c r="P497" s="27"/>
      <c r="Q497" s="28"/>
      <c r="R497" s="27">
        <v>58.344000000000001</v>
      </c>
      <c r="S497" s="28"/>
      <c r="T497" s="27"/>
      <c r="U497" s="28"/>
      <c r="V497" s="141"/>
      <c r="W497" s="28"/>
      <c r="X497" s="141"/>
      <c r="Y497" s="28"/>
      <c r="Z497" s="141"/>
      <c r="AA497" s="28"/>
      <c r="AB497" s="141"/>
      <c r="AC497" s="28"/>
      <c r="AD497" s="141"/>
      <c r="AE497" s="28"/>
      <c r="AF497" s="141"/>
      <c r="AG497" s="28"/>
      <c r="AH497" s="141"/>
      <c r="AI497" s="28"/>
      <c r="AJ497" s="44" t="s">
        <v>79</v>
      </c>
      <c r="AK497" s="44" t="s">
        <v>207</v>
      </c>
      <c r="AL497" s="145"/>
      <c r="AM497" s="145"/>
      <c r="AN497" s="145"/>
      <c r="AO497" s="10"/>
      <c r="AP497" s="10"/>
      <c r="AQ497" s="88"/>
      <c r="AR497" s="10"/>
      <c r="AS497" s="10"/>
      <c r="AT497" s="145"/>
      <c r="AU497" s="196"/>
      <c r="AV497" s="10"/>
    </row>
    <row r="498" spans="1:50" s="20" customFormat="1">
      <c r="A498" s="43" t="s">
        <v>391</v>
      </c>
      <c r="B498" s="55" t="s">
        <v>322</v>
      </c>
      <c r="C498" s="47" t="s">
        <v>132</v>
      </c>
      <c r="D498" s="14">
        <v>34.631999999999998</v>
      </c>
      <c r="E498" s="14">
        <v>103.89599999999999</v>
      </c>
      <c r="F498" s="44" t="s">
        <v>203</v>
      </c>
      <c r="G498" s="46" t="s">
        <v>73</v>
      </c>
      <c r="H498" s="11" t="s">
        <v>170</v>
      </c>
      <c r="I498" s="56" t="s">
        <v>392</v>
      </c>
      <c r="J498" s="56"/>
      <c r="K498" s="19" t="s">
        <v>76</v>
      </c>
      <c r="L498" s="19" t="s">
        <v>77</v>
      </c>
      <c r="M498" s="83" t="s">
        <v>377</v>
      </c>
      <c r="N498" s="23">
        <v>1991</v>
      </c>
      <c r="O498" s="28">
        <v>7.7</v>
      </c>
      <c r="P498" s="23">
        <v>0</v>
      </c>
      <c r="Q498" s="28">
        <v>0</v>
      </c>
      <c r="R498" s="23">
        <v>0</v>
      </c>
      <c r="S498" s="28">
        <v>0</v>
      </c>
      <c r="T498" s="23">
        <v>0</v>
      </c>
      <c r="U498" s="28">
        <v>0</v>
      </c>
      <c r="V498" s="23">
        <v>0</v>
      </c>
      <c r="W498" s="85">
        <v>0</v>
      </c>
      <c r="X498" s="23">
        <v>0</v>
      </c>
      <c r="Y498" s="85">
        <v>0</v>
      </c>
      <c r="Z498" s="23">
        <v>0</v>
      </c>
      <c r="AA498" s="85">
        <v>0</v>
      </c>
      <c r="AB498" s="23">
        <v>0</v>
      </c>
      <c r="AC498" s="85">
        <v>0</v>
      </c>
      <c r="AD498" s="23">
        <v>0</v>
      </c>
      <c r="AE498" s="85">
        <v>0</v>
      </c>
      <c r="AF498" s="23">
        <v>0</v>
      </c>
      <c r="AG498" s="85">
        <v>0</v>
      </c>
      <c r="AH498" s="23">
        <v>0</v>
      </c>
      <c r="AI498" s="28">
        <v>0</v>
      </c>
      <c r="AJ498" s="44" t="s">
        <v>79</v>
      </c>
      <c r="AK498" s="16" t="s">
        <v>207</v>
      </c>
      <c r="AL498" s="43" t="s">
        <v>112</v>
      </c>
      <c r="AM498" s="43" t="s">
        <v>337</v>
      </c>
      <c r="AN498" s="82">
        <v>9.4</v>
      </c>
      <c r="AO498" s="21"/>
      <c r="AQ498" s="88"/>
      <c r="AT498" s="20" t="s">
        <v>338</v>
      </c>
      <c r="AU498" s="26">
        <v>49350</v>
      </c>
      <c r="AW498" s="10"/>
    </row>
    <row r="499" spans="1:50" s="20" customFormat="1">
      <c r="A499" s="43" t="s">
        <v>391</v>
      </c>
      <c r="B499" s="44" t="s">
        <v>530</v>
      </c>
      <c r="C499" s="47" t="s">
        <v>132</v>
      </c>
      <c r="D499" s="14">
        <v>34.631999999999998</v>
      </c>
      <c r="E499" s="14">
        <v>103.89599999999999</v>
      </c>
      <c r="F499" s="44" t="s">
        <v>71</v>
      </c>
      <c r="G499" s="46" t="s">
        <v>73</v>
      </c>
      <c r="H499" s="44" t="s">
        <v>72</v>
      </c>
      <c r="I499" s="56" t="s">
        <v>591</v>
      </c>
      <c r="J499" s="144" t="s">
        <v>715</v>
      </c>
      <c r="K499" s="56" t="s">
        <v>109</v>
      </c>
      <c r="L499" s="56" t="s">
        <v>109</v>
      </c>
      <c r="M499" s="56" t="s">
        <v>109</v>
      </c>
      <c r="N499" s="49">
        <v>84.75</v>
      </c>
      <c r="O499" s="28">
        <v>8.3000000000000004E-2</v>
      </c>
      <c r="P499" s="49">
        <v>0</v>
      </c>
      <c r="Q499" s="28"/>
      <c r="R499" s="49">
        <v>33.9</v>
      </c>
      <c r="S499" s="28">
        <v>8.3000000000000004E-2</v>
      </c>
      <c r="T499" s="49">
        <v>0</v>
      </c>
      <c r="U499" s="28"/>
      <c r="V499" s="49">
        <v>0</v>
      </c>
      <c r="W499" s="28"/>
      <c r="X499" s="49">
        <v>62.15</v>
      </c>
      <c r="Y499" s="28">
        <v>6.7000000000000004E-2</v>
      </c>
      <c r="Z499" s="49">
        <v>0</v>
      </c>
      <c r="AA499" s="28"/>
      <c r="AB499" s="49">
        <v>33.9</v>
      </c>
      <c r="AC499" s="28">
        <v>6.7000000000000004E-2</v>
      </c>
      <c r="AD499" s="49">
        <v>0</v>
      </c>
      <c r="AE499" s="28"/>
      <c r="AF499" s="49">
        <v>22.599999999999998</v>
      </c>
      <c r="AG499" s="28">
        <v>3.3000000000000002E-2</v>
      </c>
      <c r="AH499" s="49">
        <v>0</v>
      </c>
      <c r="AI499" s="28"/>
      <c r="AJ499" s="44" t="s">
        <v>79</v>
      </c>
      <c r="AK499" s="44" t="s">
        <v>80</v>
      </c>
      <c r="AL499" s="145"/>
      <c r="AM499" s="145" t="s">
        <v>593</v>
      </c>
      <c r="AN499" s="146" t="s">
        <v>617</v>
      </c>
      <c r="AQ499" s="88"/>
      <c r="AT499" s="145"/>
      <c r="AU499" s="26">
        <v>1095.5700000000002</v>
      </c>
      <c r="AV499" s="50" t="s">
        <v>136</v>
      </c>
    </row>
    <row r="500" spans="1:50" s="21" customFormat="1">
      <c r="A500" s="21" t="s">
        <v>124</v>
      </c>
      <c r="B500" s="11" t="s">
        <v>68</v>
      </c>
      <c r="C500" s="12" t="s">
        <v>69</v>
      </c>
      <c r="D500" s="14">
        <v>1331.096</v>
      </c>
      <c r="E500" s="14">
        <v>2095.1840000000002</v>
      </c>
      <c r="F500" s="11" t="s">
        <v>298</v>
      </c>
      <c r="G500" s="11" t="s">
        <v>221</v>
      </c>
      <c r="H500" s="11"/>
      <c r="I500" s="18" t="s">
        <v>221</v>
      </c>
      <c r="J500" s="18" t="s">
        <v>299</v>
      </c>
      <c r="K500" s="32" t="s">
        <v>298</v>
      </c>
      <c r="L500" s="32" t="s">
        <v>298</v>
      </c>
      <c r="M500" s="32" t="s">
        <v>298</v>
      </c>
      <c r="N500" s="77">
        <v>219.11</v>
      </c>
      <c r="O500" s="25"/>
      <c r="P500" s="77"/>
      <c r="Q500" s="25"/>
      <c r="R500" s="77">
        <v>219.11</v>
      </c>
      <c r="S500" s="25"/>
      <c r="T500" s="77"/>
      <c r="U500" s="26"/>
      <c r="V500" s="220"/>
      <c r="W500" s="26"/>
      <c r="X500" s="220"/>
      <c r="Y500" s="26"/>
      <c r="Z500" s="220"/>
      <c r="AA500" s="26"/>
      <c r="AB500" s="220"/>
      <c r="AC500" s="26"/>
      <c r="AD500" s="220"/>
      <c r="AE500" s="26"/>
      <c r="AF500" s="220"/>
      <c r="AG500" s="26"/>
      <c r="AH500" s="220"/>
      <c r="AI500" s="26"/>
      <c r="AJ500" s="29" t="s">
        <v>79</v>
      </c>
      <c r="AK500" s="11" t="s">
        <v>207</v>
      </c>
      <c r="AL500" s="18"/>
      <c r="AM500" s="11"/>
      <c r="AN500" s="11"/>
      <c r="AO500" s="21" t="s">
        <v>112</v>
      </c>
      <c r="AQ500" s="30">
        <v>0</v>
      </c>
      <c r="AR500" s="31"/>
      <c r="AS500" s="23">
        <v>0</v>
      </c>
      <c r="AU500" s="37"/>
      <c r="AV500" s="76" t="s">
        <v>304</v>
      </c>
      <c r="AW500" s="81"/>
      <c r="AX500" s="20"/>
    </row>
    <row r="501" spans="1:50" s="21" customFormat="1">
      <c r="A501" s="21" t="s">
        <v>124</v>
      </c>
      <c r="B501" s="11" t="s">
        <v>68</v>
      </c>
      <c r="C501" s="12" t="s">
        <v>69</v>
      </c>
      <c r="D501" s="14">
        <v>1331.096</v>
      </c>
      <c r="E501" s="14">
        <v>2095.1840000000002</v>
      </c>
      <c r="F501" s="11" t="s">
        <v>71</v>
      </c>
      <c r="G501" s="16" t="s">
        <v>73</v>
      </c>
      <c r="H501" s="16" t="s">
        <v>72</v>
      </c>
      <c r="I501" s="18" t="s">
        <v>108</v>
      </c>
      <c r="J501" s="18" t="s">
        <v>109</v>
      </c>
      <c r="K501" s="12" t="s">
        <v>76</v>
      </c>
      <c r="L501" s="12" t="s">
        <v>77</v>
      </c>
      <c r="M501" s="12" t="s">
        <v>110</v>
      </c>
      <c r="N501" s="23">
        <v>87.954350000000005</v>
      </c>
      <c r="O501" s="25">
        <v>1</v>
      </c>
      <c r="P501" s="23">
        <v>0</v>
      </c>
      <c r="Q501" s="25"/>
      <c r="R501" s="23">
        <v>87.954350000000005</v>
      </c>
      <c r="S501" s="25">
        <v>1</v>
      </c>
      <c r="T501" s="23">
        <v>0</v>
      </c>
      <c r="U501" s="25"/>
      <c r="V501" s="23">
        <v>0</v>
      </c>
      <c r="W501" s="26"/>
      <c r="X501" s="23">
        <v>0</v>
      </c>
      <c r="Y501" s="26"/>
      <c r="Z501" s="23">
        <v>0</v>
      </c>
      <c r="AA501" s="26"/>
      <c r="AB501" s="23">
        <v>0</v>
      </c>
      <c r="AC501" s="26"/>
      <c r="AD501" s="23">
        <v>0</v>
      </c>
      <c r="AE501" s="26"/>
      <c r="AF501" s="23">
        <v>0</v>
      </c>
      <c r="AG501" s="26"/>
      <c r="AH501" s="23">
        <v>0</v>
      </c>
      <c r="AI501" s="26"/>
      <c r="AJ501" s="29" t="s">
        <v>79</v>
      </c>
      <c r="AK501" s="11" t="s">
        <v>80</v>
      </c>
      <c r="AL501" s="18"/>
      <c r="AM501" s="21" t="s">
        <v>81</v>
      </c>
      <c r="AO501" s="21" t="s">
        <v>112</v>
      </c>
      <c r="AQ501" s="30">
        <v>2</v>
      </c>
      <c r="AR501" s="31"/>
      <c r="AS501" s="23" t="s">
        <v>112</v>
      </c>
      <c r="AU501" s="26">
        <v>6580</v>
      </c>
      <c r="AW501" s="20"/>
      <c r="AX501" s="20"/>
    </row>
    <row r="502" spans="1:50" s="21" customFormat="1">
      <c r="A502" s="21" t="s">
        <v>124</v>
      </c>
      <c r="B502" s="11" t="s">
        <v>68</v>
      </c>
      <c r="C502" s="12" t="s">
        <v>69</v>
      </c>
      <c r="D502" s="14">
        <v>1331.096</v>
      </c>
      <c r="E502" s="14">
        <v>2095.1840000000002</v>
      </c>
      <c r="F502" s="11" t="s">
        <v>71</v>
      </c>
      <c r="G502" s="16" t="s">
        <v>73</v>
      </c>
      <c r="H502" s="11" t="s">
        <v>170</v>
      </c>
      <c r="I502" s="17" t="s">
        <v>176</v>
      </c>
      <c r="J502" s="18" t="s">
        <v>177</v>
      </c>
      <c r="K502" s="18" t="s">
        <v>178</v>
      </c>
      <c r="L502" s="19" t="s">
        <v>173</v>
      </c>
      <c r="M502" s="19" t="s">
        <v>179</v>
      </c>
      <c r="N502" s="23">
        <v>591.73912499999994</v>
      </c>
      <c r="O502" s="25">
        <v>7</v>
      </c>
      <c r="P502" s="23">
        <v>0</v>
      </c>
      <c r="Q502" s="25"/>
      <c r="R502" s="23">
        <v>0</v>
      </c>
      <c r="S502" s="25"/>
      <c r="T502" s="23">
        <v>0</v>
      </c>
      <c r="U502" s="25"/>
      <c r="V502" s="23">
        <v>0</v>
      </c>
      <c r="W502" s="26"/>
      <c r="X502" s="23">
        <v>0</v>
      </c>
      <c r="Y502" s="26"/>
      <c r="Z502" s="23">
        <v>0</v>
      </c>
      <c r="AA502" s="26"/>
      <c r="AB502" s="23">
        <v>0</v>
      </c>
      <c r="AC502" s="26"/>
      <c r="AD502" s="23">
        <v>0</v>
      </c>
      <c r="AE502" s="26"/>
      <c r="AF502" s="23">
        <v>0</v>
      </c>
      <c r="AG502" s="26"/>
      <c r="AH502" s="23">
        <v>0</v>
      </c>
      <c r="AI502" s="26"/>
      <c r="AJ502" s="29" t="s">
        <v>79</v>
      </c>
      <c r="AK502" s="11" t="s">
        <v>80</v>
      </c>
      <c r="AL502" s="18"/>
      <c r="AM502" s="21" t="s">
        <v>81</v>
      </c>
      <c r="AO502" s="21" t="s">
        <v>187</v>
      </c>
      <c r="AQ502" s="30">
        <v>7</v>
      </c>
      <c r="AR502" s="31">
        <v>0.6</v>
      </c>
      <c r="AS502" s="23">
        <v>63.636363636363633</v>
      </c>
      <c r="AU502" s="26">
        <v>45372.727272727272</v>
      </c>
      <c r="AW502" s="20"/>
      <c r="AX502" s="20"/>
    </row>
    <row r="503" spans="1:50" s="21" customFormat="1">
      <c r="A503" s="12" t="s">
        <v>496</v>
      </c>
      <c r="B503" s="11" t="s">
        <v>488</v>
      </c>
      <c r="C503" s="12" t="s">
        <v>69</v>
      </c>
      <c r="D503" s="14">
        <v>11727.539199999999</v>
      </c>
      <c r="E503" s="14">
        <v>13871.9516</v>
      </c>
      <c r="F503" s="16" t="s">
        <v>298</v>
      </c>
      <c r="G503" s="16" t="s">
        <v>221</v>
      </c>
      <c r="H503" s="16"/>
      <c r="I503" s="12" t="s">
        <v>543</v>
      </c>
      <c r="J503" s="12"/>
      <c r="K503" s="32" t="s">
        <v>298</v>
      </c>
      <c r="L503" s="32" t="s">
        <v>298</v>
      </c>
      <c r="M503" s="32" t="s">
        <v>298</v>
      </c>
      <c r="N503" s="77">
        <v>372.66800000000001</v>
      </c>
      <c r="O503" s="137">
        <v>0</v>
      </c>
      <c r="P503" s="77"/>
      <c r="Q503" s="137">
        <v>0</v>
      </c>
      <c r="R503" s="77">
        <v>372.66800000000001</v>
      </c>
      <c r="S503" s="137">
        <v>0</v>
      </c>
      <c r="T503" s="77"/>
      <c r="U503" s="120"/>
      <c r="V503" s="141"/>
      <c r="W503" s="120"/>
      <c r="X503" s="141"/>
      <c r="Y503" s="120"/>
      <c r="Z503" s="141"/>
      <c r="AA503" s="120"/>
      <c r="AB503" s="141"/>
      <c r="AC503" s="120"/>
      <c r="AD503" s="141"/>
      <c r="AE503" s="120"/>
      <c r="AF503" s="141"/>
      <c r="AG503" s="120"/>
      <c r="AH503" s="141"/>
      <c r="AI503" s="120"/>
      <c r="AJ503" s="11" t="s">
        <v>261</v>
      </c>
      <c r="AK503" s="11" t="s">
        <v>207</v>
      </c>
      <c r="AL503" s="11"/>
      <c r="AM503" s="10"/>
      <c r="AN503" s="10"/>
      <c r="AO503" s="121"/>
      <c r="AP503" s="121"/>
      <c r="AQ503" s="123"/>
      <c r="AR503" s="121"/>
      <c r="AS503" s="121"/>
      <c r="AT503" s="10"/>
      <c r="AU503" s="133"/>
      <c r="AV503" s="76" t="s">
        <v>300</v>
      </c>
      <c r="AW503" s="20"/>
      <c r="AX503" s="20"/>
    </row>
    <row r="504" spans="1:50" s="21" customFormat="1">
      <c r="A504" s="12" t="s">
        <v>496</v>
      </c>
      <c r="B504" s="11" t="s">
        <v>488</v>
      </c>
      <c r="C504" s="12" t="s">
        <v>69</v>
      </c>
      <c r="D504" s="14">
        <v>11727.539199999999</v>
      </c>
      <c r="E504" s="14">
        <v>13871.9516</v>
      </c>
      <c r="F504" s="11" t="s">
        <v>71</v>
      </c>
      <c r="G504" s="46" t="s">
        <v>73</v>
      </c>
      <c r="H504" s="44" t="s">
        <v>72</v>
      </c>
      <c r="I504" s="21" t="s">
        <v>497</v>
      </c>
      <c r="K504" s="56" t="s">
        <v>109</v>
      </c>
      <c r="L504" s="56" t="s">
        <v>109</v>
      </c>
      <c r="M504" s="56" t="s">
        <v>109</v>
      </c>
      <c r="N504" s="23">
        <v>2436</v>
      </c>
      <c r="O504" s="120">
        <v>8.94</v>
      </c>
      <c r="P504" s="23">
        <v>2436</v>
      </c>
      <c r="Q504" s="120">
        <v>8.94</v>
      </c>
      <c r="R504" s="23">
        <v>2436</v>
      </c>
      <c r="S504" s="120">
        <v>8.94</v>
      </c>
      <c r="T504" s="23">
        <v>2436</v>
      </c>
      <c r="U504" s="120">
        <v>8.94</v>
      </c>
      <c r="V504" s="23">
        <v>0</v>
      </c>
      <c r="W504" s="120"/>
      <c r="X504" s="23">
        <v>0</v>
      </c>
      <c r="Y504" s="120"/>
      <c r="Z504" s="23">
        <v>0</v>
      </c>
      <c r="AA504" s="120"/>
      <c r="AB504" s="23">
        <v>0</v>
      </c>
      <c r="AC504" s="120"/>
      <c r="AD504" s="23">
        <v>0</v>
      </c>
      <c r="AE504" s="120"/>
      <c r="AF504" s="23">
        <v>0</v>
      </c>
      <c r="AG504" s="120"/>
      <c r="AH504" s="23">
        <v>0</v>
      </c>
      <c r="AI504" s="120"/>
      <c r="AJ504" s="11" t="s">
        <v>79</v>
      </c>
      <c r="AK504" s="11" t="s">
        <v>80</v>
      </c>
      <c r="AL504" s="11" t="s">
        <v>491</v>
      </c>
      <c r="AM504" s="18" t="s">
        <v>498</v>
      </c>
      <c r="AN504" s="18"/>
      <c r="AO504" s="124"/>
      <c r="AP504" s="124"/>
      <c r="AQ504" s="123"/>
      <c r="AR504" s="124"/>
      <c r="AS504" s="124"/>
      <c r="AT504" s="10" t="s">
        <v>501</v>
      </c>
      <c r="AU504" s="26">
        <v>117650.4</v>
      </c>
      <c r="AV504" s="10"/>
      <c r="AX504" s="20"/>
    </row>
    <row r="505" spans="1:50" s="21" customFormat="1">
      <c r="A505" s="12" t="s">
        <v>496</v>
      </c>
      <c r="B505" s="11" t="s">
        <v>488</v>
      </c>
      <c r="C505" s="12" t="s">
        <v>69</v>
      </c>
      <c r="D505" s="14">
        <v>11727.539199999999</v>
      </c>
      <c r="E505" s="14">
        <v>13871.9516</v>
      </c>
      <c r="F505" s="11" t="s">
        <v>71</v>
      </c>
      <c r="G505" s="46" t="s">
        <v>73</v>
      </c>
      <c r="H505" s="11" t="s">
        <v>170</v>
      </c>
      <c r="I505" s="21" t="s">
        <v>497</v>
      </c>
      <c r="K505" s="56" t="s">
        <v>109</v>
      </c>
      <c r="L505" s="56" t="s">
        <v>109</v>
      </c>
      <c r="M505" s="56" t="s">
        <v>109</v>
      </c>
      <c r="N505" s="23">
        <v>1194</v>
      </c>
      <c r="O505" s="120">
        <v>20.84</v>
      </c>
      <c r="P505" s="23">
        <v>1194</v>
      </c>
      <c r="Q505" s="120">
        <v>20.84</v>
      </c>
      <c r="R505" s="23">
        <v>1194</v>
      </c>
      <c r="S505" s="120">
        <v>20.84</v>
      </c>
      <c r="T505" s="23">
        <v>1194</v>
      </c>
      <c r="U505" s="120">
        <v>20.84</v>
      </c>
      <c r="V505" s="23">
        <v>0</v>
      </c>
      <c r="W505" s="120"/>
      <c r="X505" s="23">
        <v>0</v>
      </c>
      <c r="Y505" s="120"/>
      <c r="Z505" s="23">
        <v>0</v>
      </c>
      <c r="AA505" s="120"/>
      <c r="AB505" s="23">
        <v>0</v>
      </c>
      <c r="AC505" s="120"/>
      <c r="AD505" s="23">
        <v>0</v>
      </c>
      <c r="AE505" s="120"/>
      <c r="AF505" s="23">
        <v>0</v>
      </c>
      <c r="AG505" s="120"/>
      <c r="AH505" s="23">
        <v>0</v>
      </c>
      <c r="AI505" s="120"/>
      <c r="AJ505" s="11" t="s">
        <v>79</v>
      </c>
      <c r="AK505" s="11" t="s">
        <v>80</v>
      </c>
      <c r="AL505" s="11" t="s">
        <v>491</v>
      </c>
      <c r="AM505" s="18" t="s">
        <v>498</v>
      </c>
      <c r="AN505" s="18"/>
      <c r="AO505" s="125"/>
      <c r="AP505" s="125"/>
      <c r="AQ505" s="123"/>
      <c r="AR505" s="125"/>
      <c r="AS505" s="125"/>
      <c r="AT505" s="21" t="s">
        <v>499</v>
      </c>
      <c r="AU505" s="26">
        <v>0</v>
      </c>
      <c r="AV505" s="10" t="s">
        <v>500</v>
      </c>
      <c r="AW505" s="20"/>
      <c r="AX505" s="20"/>
    </row>
    <row r="506" spans="1:50" s="21" customFormat="1">
      <c r="A506" s="68" t="s">
        <v>279</v>
      </c>
      <c r="B506" s="58" t="s">
        <v>68</v>
      </c>
      <c r="C506" s="12" t="s">
        <v>69</v>
      </c>
      <c r="D506" s="14">
        <v>43.297280000000001</v>
      </c>
      <c r="E506" s="14">
        <v>59.625279999999997</v>
      </c>
      <c r="F506" s="11" t="s">
        <v>71</v>
      </c>
      <c r="G506" s="16" t="s">
        <v>73</v>
      </c>
      <c r="H506" s="69" t="s">
        <v>72</v>
      </c>
      <c r="I506" s="64"/>
      <c r="J506" s="64" t="s">
        <v>268</v>
      </c>
      <c r="K506" s="67" t="s">
        <v>260</v>
      </c>
      <c r="L506" s="64" t="s">
        <v>260</v>
      </c>
      <c r="M506" s="64" t="s">
        <v>260</v>
      </c>
      <c r="N506" s="23">
        <v>115.02500000000001</v>
      </c>
      <c r="O506" s="65"/>
      <c r="P506" s="23">
        <v>169.85</v>
      </c>
      <c r="Q506" s="65"/>
      <c r="R506" s="23">
        <v>159.1</v>
      </c>
      <c r="S506" s="65"/>
      <c r="T506" s="23">
        <v>88.15</v>
      </c>
      <c r="U506" s="65"/>
      <c r="V506" s="23">
        <v>88.15</v>
      </c>
      <c r="W506" s="65"/>
      <c r="X506" s="23">
        <v>88.15</v>
      </c>
      <c r="Y506" s="65"/>
      <c r="Z506" s="23">
        <v>140.82499999999999</v>
      </c>
      <c r="AA506" s="65"/>
      <c r="AB506" s="23">
        <v>80.625</v>
      </c>
      <c r="AC506" s="65"/>
      <c r="AD506" s="23">
        <v>80.625</v>
      </c>
      <c r="AE506" s="65"/>
      <c r="AF506" s="23">
        <v>80.625</v>
      </c>
      <c r="AG506" s="65"/>
      <c r="AH506" s="23">
        <v>0</v>
      </c>
      <c r="AI506" s="65"/>
      <c r="AJ506" s="11" t="s">
        <v>261</v>
      </c>
      <c r="AK506" s="11" t="s">
        <v>80</v>
      </c>
      <c r="AL506" s="64"/>
      <c r="AM506" s="11"/>
      <c r="AN506" s="11"/>
      <c r="AQ506" s="30"/>
      <c r="AR506" s="31"/>
      <c r="AS506" s="23"/>
      <c r="AU506" s="26">
        <v>0</v>
      </c>
      <c r="AW506" s="10"/>
      <c r="AX506" s="20"/>
    </row>
    <row r="507" spans="1:50" s="21" customFormat="1">
      <c r="A507" s="20" t="s">
        <v>415</v>
      </c>
      <c r="B507" s="44" t="s">
        <v>530</v>
      </c>
      <c r="C507" s="19" t="s">
        <v>132</v>
      </c>
      <c r="D507" s="14">
        <v>9.6878080000000004</v>
      </c>
      <c r="E507" s="14">
        <v>9.6878080000000004</v>
      </c>
      <c r="F507" s="44" t="s">
        <v>298</v>
      </c>
      <c r="G507" s="44" t="s">
        <v>221</v>
      </c>
      <c r="H507" s="44"/>
      <c r="I507" s="56" t="s">
        <v>769</v>
      </c>
      <c r="J507" s="144" t="s">
        <v>865</v>
      </c>
      <c r="K507" s="32" t="s">
        <v>298</v>
      </c>
      <c r="L507" s="32" t="s">
        <v>298</v>
      </c>
      <c r="M507" s="32" t="s">
        <v>298</v>
      </c>
      <c r="N507" s="27">
        <v>60</v>
      </c>
      <c r="O507" s="28"/>
      <c r="P507" s="27"/>
      <c r="Q507" s="28"/>
      <c r="R507" s="27">
        <v>60</v>
      </c>
      <c r="S507" s="28"/>
      <c r="T507" s="27"/>
      <c r="U507" s="28"/>
      <c r="V507" s="141"/>
      <c r="W507" s="28"/>
      <c r="X507" s="141"/>
      <c r="Y507" s="28"/>
      <c r="Z507" s="141"/>
      <c r="AA507" s="28"/>
      <c r="AB507" s="141"/>
      <c r="AC507" s="28"/>
      <c r="AD507" s="141"/>
      <c r="AE507" s="28"/>
      <c r="AF507" s="141"/>
      <c r="AG507" s="28"/>
      <c r="AH507" s="141"/>
      <c r="AI507" s="28"/>
      <c r="AJ507" s="44" t="s">
        <v>79</v>
      </c>
      <c r="AK507" s="44" t="s">
        <v>207</v>
      </c>
      <c r="AL507" s="145"/>
      <c r="AM507" s="145"/>
      <c r="AN507" s="145"/>
      <c r="AO507" s="10"/>
      <c r="AP507" s="10"/>
      <c r="AQ507" s="88"/>
      <c r="AR507" s="10"/>
      <c r="AS507" s="10"/>
      <c r="AT507" s="145"/>
      <c r="AU507" s="196"/>
      <c r="AV507" s="10"/>
      <c r="AW507" s="10"/>
      <c r="AX507" s="20"/>
    </row>
    <row r="508" spans="1:50" s="21" customFormat="1">
      <c r="A508" s="20" t="s">
        <v>415</v>
      </c>
      <c r="B508" s="55" t="s">
        <v>322</v>
      </c>
      <c r="C508" s="19" t="s">
        <v>132</v>
      </c>
      <c r="D508" s="14">
        <v>9.6878080000000004</v>
      </c>
      <c r="E508" s="14">
        <v>9.6878080000000004</v>
      </c>
      <c r="F508" s="44" t="s">
        <v>203</v>
      </c>
      <c r="G508" s="46" t="s">
        <v>73</v>
      </c>
      <c r="H508" s="44" t="s">
        <v>72</v>
      </c>
      <c r="I508" s="56" t="s">
        <v>398</v>
      </c>
      <c r="J508" s="56"/>
      <c r="K508" s="19" t="s">
        <v>76</v>
      </c>
      <c r="L508" s="19" t="s">
        <v>77</v>
      </c>
      <c r="M508" s="18" t="s">
        <v>110</v>
      </c>
      <c r="N508" s="49">
        <v>1.0268929609401187</v>
      </c>
      <c r="O508" s="28">
        <v>5.469417938931298E-3</v>
      </c>
      <c r="P508" s="49">
        <v>1.0268929609401187</v>
      </c>
      <c r="Q508" s="28">
        <v>5.469417938931298E-3</v>
      </c>
      <c r="R508" s="49">
        <v>1.0268929609401187</v>
      </c>
      <c r="S508" s="28">
        <v>5.469417938931298E-3</v>
      </c>
      <c r="T508" s="49">
        <v>0.34229765364670628</v>
      </c>
      <c r="U508" s="28">
        <v>1.8231393129770996E-3</v>
      </c>
      <c r="V508" s="49">
        <v>0</v>
      </c>
      <c r="W508" s="28">
        <v>0</v>
      </c>
      <c r="X508" s="49">
        <v>0</v>
      </c>
      <c r="Y508" s="28">
        <v>0</v>
      </c>
      <c r="Z508" s="49">
        <v>0</v>
      </c>
      <c r="AA508" s="28">
        <v>0</v>
      </c>
      <c r="AB508" s="49">
        <v>0</v>
      </c>
      <c r="AC508" s="28">
        <v>0</v>
      </c>
      <c r="AD508" s="49">
        <v>0</v>
      </c>
      <c r="AE508" s="28">
        <v>0</v>
      </c>
      <c r="AF508" s="49">
        <v>0</v>
      </c>
      <c r="AG508" s="28">
        <v>0</v>
      </c>
      <c r="AH508" s="49">
        <v>0</v>
      </c>
      <c r="AI508" s="28">
        <v>0</v>
      </c>
      <c r="AJ508" s="44" t="s">
        <v>79</v>
      </c>
      <c r="AK508" s="44" t="s">
        <v>80</v>
      </c>
      <c r="AL508" s="43" t="s">
        <v>112</v>
      </c>
      <c r="AM508" s="43" t="s">
        <v>337</v>
      </c>
      <c r="AN508" s="82">
        <v>0.53</v>
      </c>
      <c r="AP508" s="33"/>
      <c r="AQ508" s="92"/>
      <c r="AR508" s="33"/>
      <c r="AS508" s="33"/>
      <c r="AT508" s="20" t="s">
        <v>406</v>
      </c>
      <c r="AU508" s="26">
        <v>59.981283396946573</v>
      </c>
      <c r="AV508" s="50" t="s">
        <v>140</v>
      </c>
      <c r="AW508" s="20"/>
      <c r="AX508" s="20"/>
    </row>
    <row r="509" spans="1:50" s="21" customFormat="1">
      <c r="A509" s="20" t="s">
        <v>415</v>
      </c>
      <c r="B509" s="44" t="s">
        <v>530</v>
      </c>
      <c r="C509" s="19" t="s">
        <v>132</v>
      </c>
      <c r="D509" s="14">
        <v>9.6878080000000004</v>
      </c>
      <c r="E509" s="14">
        <v>9.6878080000000004</v>
      </c>
      <c r="F509" s="44" t="s">
        <v>71</v>
      </c>
      <c r="G509" s="46" t="s">
        <v>73</v>
      </c>
      <c r="H509" s="44" t="s">
        <v>72</v>
      </c>
      <c r="I509" s="56" t="s">
        <v>591</v>
      </c>
      <c r="J509" s="144" t="s">
        <v>716</v>
      </c>
      <c r="K509" s="56" t="s">
        <v>109</v>
      </c>
      <c r="L509" s="56" t="s">
        <v>109</v>
      </c>
      <c r="M509" s="56" t="s">
        <v>109</v>
      </c>
      <c r="N509" s="49">
        <v>20.951283682896356</v>
      </c>
      <c r="O509" s="28">
        <v>0.01</v>
      </c>
      <c r="P509" s="49">
        <v>13.468682367576228</v>
      </c>
      <c r="Q509" s="28">
        <v>0.01</v>
      </c>
      <c r="R509" s="49">
        <v>9.4779616660721597</v>
      </c>
      <c r="S509" s="28">
        <v>0.01</v>
      </c>
      <c r="T509" s="49">
        <v>6.4849211399441105</v>
      </c>
      <c r="U509" s="28">
        <v>5.0000000000000001E-3</v>
      </c>
      <c r="V509" s="49">
        <v>4.4895607891920761</v>
      </c>
      <c r="W509" s="28">
        <v>5.0000000000000001E-3</v>
      </c>
      <c r="X509" s="49">
        <v>0</v>
      </c>
      <c r="Y509" s="28"/>
      <c r="Z509" s="49">
        <v>0</v>
      </c>
      <c r="AA509" s="28"/>
      <c r="AB509" s="49">
        <v>0</v>
      </c>
      <c r="AC509" s="28"/>
      <c r="AD509" s="49">
        <v>0</v>
      </c>
      <c r="AE509" s="28"/>
      <c r="AF509" s="49">
        <v>0</v>
      </c>
      <c r="AG509" s="28"/>
      <c r="AH509" s="49">
        <v>0</v>
      </c>
      <c r="AI509" s="28"/>
      <c r="AJ509" s="44" t="s">
        <v>79</v>
      </c>
      <c r="AK509" s="44" t="s">
        <v>80</v>
      </c>
      <c r="AL509" s="145"/>
      <c r="AM509" s="145" t="s">
        <v>593</v>
      </c>
      <c r="AN509" s="146">
        <v>0.53</v>
      </c>
      <c r="AO509" s="20"/>
      <c r="AP509" s="20"/>
      <c r="AQ509" s="88"/>
      <c r="AR509" s="20"/>
      <c r="AS509" s="20"/>
      <c r="AT509" s="145"/>
      <c r="AU509" s="26">
        <v>131.59999999999997</v>
      </c>
      <c r="AV509" s="50" t="s">
        <v>140</v>
      </c>
      <c r="AW509" s="20"/>
      <c r="AX509" s="20"/>
    </row>
    <row r="510" spans="1:50" s="21" customFormat="1">
      <c r="A510" s="43" t="s">
        <v>280</v>
      </c>
      <c r="B510" s="44" t="s">
        <v>530</v>
      </c>
      <c r="C510" s="47" t="s">
        <v>132</v>
      </c>
      <c r="D510" s="14">
        <v>364</v>
      </c>
      <c r="E510" s="14">
        <v>364</v>
      </c>
      <c r="F510" s="44" t="s">
        <v>298</v>
      </c>
      <c r="G510" s="44" t="s">
        <v>221</v>
      </c>
      <c r="H510" s="44"/>
      <c r="I510" s="56" t="s">
        <v>769</v>
      </c>
      <c r="J510" s="144" t="s">
        <v>866</v>
      </c>
      <c r="K510" s="32" t="s">
        <v>298</v>
      </c>
      <c r="L510" s="32" t="s">
        <v>298</v>
      </c>
      <c r="M510" s="32" t="s">
        <v>298</v>
      </c>
      <c r="N510" s="27"/>
      <c r="O510" s="28"/>
      <c r="P510" s="27">
        <v>60.665999999999997</v>
      </c>
      <c r="Q510" s="28"/>
      <c r="R510" s="27"/>
      <c r="S510" s="28"/>
      <c r="T510" s="27">
        <v>60.665999999999997</v>
      </c>
      <c r="U510" s="28"/>
      <c r="V510" s="141"/>
      <c r="W510" s="28"/>
      <c r="X510" s="141"/>
      <c r="Y510" s="28"/>
      <c r="Z510" s="141"/>
      <c r="AA510" s="28"/>
      <c r="AB510" s="141"/>
      <c r="AC510" s="28"/>
      <c r="AD510" s="141"/>
      <c r="AE510" s="28"/>
      <c r="AF510" s="141"/>
      <c r="AG510" s="28"/>
      <c r="AH510" s="141"/>
      <c r="AI510" s="28"/>
      <c r="AJ510" s="44" t="s">
        <v>79</v>
      </c>
      <c r="AK510" s="44" t="s">
        <v>207</v>
      </c>
      <c r="AL510" s="145"/>
      <c r="AM510" s="145"/>
      <c r="AN510" s="145"/>
      <c r="AO510" s="10"/>
      <c r="AP510" s="10"/>
      <c r="AQ510" s="88"/>
      <c r="AR510" s="10"/>
      <c r="AS510" s="10"/>
      <c r="AT510" s="145"/>
      <c r="AU510" s="196"/>
      <c r="AV510" s="10"/>
      <c r="AW510" s="10"/>
      <c r="AX510" s="20"/>
    </row>
    <row r="511" spans="1:50" s="21" customFormat="1">
      <c r="A511" s="43" t="s">
        <v>280</v>
      </c>
      <c r="B511" s="44" t="s">
        <v>530</v>
      </c>
      <c r="C511" s="47" t="s">
        <v>132</v>
      </c>
      <c r="D511" s="14">
        <v>364</v>
      </c>
      <c r="E511" s="14">
        <v>364</v>
      </c>
      <c r="F511" s="44" t="s">
        <v>71</v>
      </c>
      <c r="G511" s="46" t="s">
        <v>73</v>
      </c>
      <c r="H511" s="44" t="s">
        <v>72</v>
      </c>
      <c r="I511" s="20" t="s">
        <v>591</v>
      </c>
      <c r="J511" s="144" t="s">
        <v>613</v>
      </c>
      <c r="K511" s="56" t="s">
        <v>260</v>
      </c>
      <c r="L511" s="56" t="s">
        <v>260</v>
      </c>
      <c r="M511" s="56" t="s">
        <v>260</v>
      </c>
      <c r="N511" s="23">
        <v>0</v>
      </c>
      <c r="O511" s="114"/>
      <c r="P511" s="23">
        <v>0</v>
      </c>
      <c r="Q511" s="114"/>
      <c r="R511" s="23">
        <v>50.85</v>
      </c>
      <c r="S511" s="114">
        <v>0.5</v>
      </c>
      <c r="T511" s="23">
        <v>0</v>
      </c>
      <c r="U511" s="114"/>
      <c r="V511" s="23">
        <v>0</v>
      </c>
      <c r="W511" s="114"/>
      <c r="X511" s="23">
        <v>70.06</v>
      </c>
      <c r="Y511" s="114">
        <v>0.69</v>
      </c>
      <c r="Z511" s="23">
        <v>0</v>
      </c>
      <c r="AA511" s="114"/>
      <c r="AB511" s="23">
        <v>45.2</v>
      </c>
      <c r="AC511" s="114">
        <v>0.44</v>
      </c>
      <c r="AD511" s="23">
        <v>0</v>
      </c>
      <c r="AE511" s="114"/>
      <c r="AF511" s="23">
        <v>71.19</v>
      </c>
      <c r="AG511" s="114">
        <v>0.7</v>
      </c>
      <c r="AH511" s="23">
        <v>0</v>
      </c>
      <c r="AI511" s="114"/>
      <c r="AJ511" s="44" t="s">
        <v>261</v>
      </c>
      <c r="AK511" s="44" t="s">
        <v>80</v>
      </c>
      <c r="AL511" s="20"/>
      <c r="AM511" s="145" t="s">
        <v>593</v>
      </c>
      <c r="AN511" s="197">
        <v>20.02</v>
      </c>
      <c r="AO511" s="20"/>
      <c r="AP511" s="20"/>
      <c r="AQ511" s="88"/>
      <c r="AR511" s="20"/>
      <c r="AS511" s="20"/>
      <c r="AT511" s="20" t="s">
        <v>596</v>
      </c>
      <c r="AU511" s="26">
        <v>7665.7</v>
      </c>
      <c r="AV511" s="20"/>
      <c r="AW511" s="10"/>
      <c r="AX511" s="20"/>
    </row>
    <row r="512" spans="1:50" s="21" customFormat="1">
      <c r="A512" s="43" t="s">
        <v>280</v>
      </c>
      <c r="B512" s="58" t="s">
        <v>68</v>
      </c>
      <c r="C512" s="47" t="s">
        <v>132</v>
      </c>
      <c r="D512" s="14">
        <v>364</v>
      </c>
      <c r="E512" s="14">
        <v>364</v>
      </c>
      <c r="F512" s="11" t="s">
        <v>71</v>
      </c>
      <c r="G512" s="16" t="s">
        <v>73</v>
      </c>
      <c r="H512" s="16" t="s">
        <v>72</v>
      </c>
      <c r="I512" s="64"/>
      <c r="J512" s="64" t="s">
        <v>109</v>
      </c>
      <c r="K512" s="32" t="s">
        <v>260</v>
      </c>
      <c r="L512" s="32" t="s">
        <v>260</v>
      </c>
      <c r="M512" s="32" t="s">
        <v>260</v>
      </c>
      <c r="N512" s="23">
        <v>0</v>
      </c>
      <c r="O512" s="65"/>
      <c r="P512" s="23">
        <v>0</v>
      </c>
      <c r="Q512" s="65"/>
      <c r="R512" s="23">
        <v>0</v>
      </c>
      <c r="S512" s="65"/>
      <c r="T512" s="23">
        <v>0</v>
      </c>
      <c r="U512" s="65"/>
      <c r="V512" s="23">
        <v>0</v>
      </c>
      <c r="W512" s="65"/>
      <c r="X512" s="23">
        <v>161.25</v>
      </c>
      <c r="Y512" s="66">
        <v>1.67</v>
      </c>
      <c r="Z512" s="23">
        <v>0</v>
      </c>
      <c r="AA512" s="65"/>
      <c r="AB512" s="23">
        <v>0</v>
      </c>
      <c r="AC512" s="65"/>
      <c r="AD512" s="23">
        <v>0</v>
      </c>
      <c r="AE512" s="65"/>
      <c r="AF512" s="23">
        <v>0</v>
      </c>
      <c r="AG512" s="65"/>
      <c r="AH512" s="23">
        <v>0</v>
      </c>
      <c r="AI512" s="65"/>
      <c r="AJ512" s="11" t="s">
        <v>261</v>
      </c>
      <c r="AK512" s="11" t="s">
        <v>80</v>
      </c>
      <c r="AL512" s="64"/>
      <c r="AM512" s="11"/>
      <c r="AN512" s="11"/>
      <c r="AQ512" s="30"/>
      <c r="AR512" s="31"/>
      <c r="AS512" s="23"/>
      <c r="AT512" s="21" t="s">
        <v>262</v>
      </c>
      <c r="AU512" s="26">
        <v>5494.3</v>
      </c>
      <c r="AV512" s="20" t="s">
        <v>263</v>
      </c>
      <c r="AW512" s="10"/>
      <c r="AX512" s="20"/>
    </row>
    <row r="513" spans="1:50" s="21" customFormat="1">
      <c r="A513" s="43" t="s">
        <v>717</v>
      </c>
      <c r="B513" s="44" t="s">
        <v>530</v>
      </c>
      <c r="C513" s="47" t="s">
        <v>132</v>
      </c>
      <c r="D513" s="14">
        <v>1.04E-2</v>
      </c>
      <c r="E513" s="14">
        <v>1.04E-2</v>
      </c>
      <c r="F513" s="44" t="s">
        <v>298</v>
      </c>
      <c r="G513" s="44" t="s">
        <v>221</v>
      </c>
      <c r="H513" s="44"/>
      <c r="I513" s="56" t="s">
        <v>769</v>
      </c>
      <c r="J513" s="144" t="s">
        <v>867</v>
      </c>
      <c r="K513" s="32" t="s">
        <v>298</v>
      </c>
      <c r="L513" s="32" t="s">
        <v>298</v>
      </c>
      <c r="M513" s="32" t="s">
        <v>298</v>
      </c>
      <c r="N513" s="27">
        <v>60</v>
      </c>
      <c r="O513" s="28"/>
      <c r="P513" s="27"/>
      <c r="Q513" s="28"/>
      <c r="R513" s="27">
        <v>60</v>
      </c>
      <c r="S513" s="28"/>
      <c r="T513" s="84"/>
      <c r="U513" s="28"/>
      <c r="V513" s="141"/>
      <c r="W513" s="28"/>
      <c r="X513" s="141"/>
      <c r="Y513" s="28"/>
      <c r="Z513" s="141"/>
      <c r="AA513" s="28"/>
      <c r="AB513" s="141"/>
      <c r="AC513" s="28"/>
      <c r="AD513" s="141"/>
      <c r="AE513" s="28"/>
      <c r="AF513" s="141"/>
      <c r="AG513" s="28"/>
      <c r="AH513" s="141"/>
      <c r="AI513" s="28"/>
      <c r="AJ513" s="44" t="s">
        <v>79</v>
      </c>
      <c r="AK513" s="44" t="s">
        <v>207</v>
      </c>
      <c r="AL513" s="145"/>
      <c r="AM513" s="145"/>
      <c r="AN513" s="145"/>
      <c r="AO513" s="10"/>
      <c r="AP513" s="10"/>
      <c r="AQ513" s="88"/>
      <c r="AR513" s="10"/>
      <c r="AS513" s="10"/>
      <c r="AT513" s="145"/>
      <c r="AU513" s="196"/>
      <c r="AV513" s="10"/>
      <c r="AW513" s="20"/>
      <c r="AX513" s="20"/>
    </row>
    <row r="514" spans="1:50" s="21" customFormat="1">
      <c r="A514" s="43" t="s">
        <v>717</v>
      </c>
      <c r="B514" s="44" t="s">
        <v>530</v>
      </c>
      <c r="C514" s="47" t="s">
        <v>132</v>
      </c>
      <c r="D514" s="14">
        <v>1.04E-2</v>
      </c>
      <c r="E514" s="14">
        <v>1.04E-2</v>
      </c>
      <c r="F514" s="44" t="s">
        <v>71</v>
      </c>
      <c r="G514" s="46" t="s">
        <v>73</v>
      </c>
      <c r="H514" s="44" t="s">
        <v>72</v>
      </c>
      <c r="I514" s="56" t="s">
        <v>109</v>
      </c>
      <c r="J514" s="144"/>
      <c r="K514" s="56" t="s">
        <v>109</v>
      </c>
      <c r="L514" s="56" t="s">
        <v>109</v>
      </c>
      <c r="M514" s="56" t="s">
        <v>109</v>
      </c>
      <c r="N514" s="49">
        <v>110.52621621621621</v>
      </c>
      <c r="O514" s="28"/>
      <c r="P514" s="49">
        <v>0</v>
      </c>
      <c r="Q514" s="28"/>
      <c r="R514" s="49">
        <v>0</v>
      </c>
      <c r="S514" s="28"/>
      <c r="T514" s="49">
        <v>0</v>
      </c>
      <c r="U514" s="28"/>
      <c r="V514" s="49">
        <v>56.770283783783789</v>
      </c>
      <c r="W514" s="28"/>
      <c r="X514" s="49">
        <v>0</v>
      </c>
      <c r="Y514" s="28"/>
      <c r="Z514" s="49">
        <v>0</v>
      </c>
      <c r="AA514" s="28"/>
      <c r="AB514" s="49">
        <v>0</v>
      </c>
      <c r="AC514" s="28"/>
      <c r="AD514" s="49">
        <v>18.5885</v>
      </c>
      <c r="AE514" s="28"/>
      <c r="AF514" s="49">
        <v>0</v>
      </c>
      <c r="AG514" s="28"/>
      <c r="AH514" s="49">
        <v>0</v>
      </c>
      <c r="AI514" s="28"/>
      <c r="AJ514" s="44"/>
      <c r="AK514" s="44"/>
      <c r="AL514" s="145"/>
      <c r="AM514" s="145" t="s">
        <v>593</v>
      </c>
      <c r="AN514" s="145"/>
      <c r="AO514" s="20"/>
      <c r="AP514" s="20"/>
      <c r="AQ514" s="88"/>
      <c r="AR514" s="20"/>
      <c r="AS514" s="20"/>
      <c r="AT514" s="145"/>
      <c r="AU514" s="26">
        <v>0</v>
      </c>
      <c r="AV514" s="50" t="s">
        <v>136</v>
      </c>
      <c r="AW514" s="20"/>
      <c r="AX514" s="20"/>
    </row>
    <row r="515" spans="1:50" s="21" customFormat="1">
      <c r="A515" s="43" t="s">
        <v>417</v>
      </c>
      <c r="B515" s="55" t="s">
        <v>322</v>
      </c>
      <c r="C515" s="47" t="s">
        <v>132</v>
      </c>
      <c r="D515" s="14">
        <v>711.25600000000009</v>
      </c>
      <c r="E515" s="14">
        <v>729.91360000000009</v>
      </c>
      <c r="F515" s="44" t="s">
        <v>225</v>
      </c>
      <c r="G515" s="44" t="s">
        <v>232</v>
      </c>
      <c r="H515" s="44"/>
      <c r="I515" s="56" t="s">
        <v>447</v>
      </c>
      <c r="J515" s="56"/>
      <c r="K515" s="12" t="s">
        <v>235</v>
      </c>
      <c r="L515" s="12" t="s">
        <v>236</v>
      </c>
      <c r="M515" s="12" t="s">
        <v>236</v>
      </c>
      <c r="N515" s="23">
        <v>300</v>
      </c>
      <c r="O515" s="28">
        <v>30</v>
      </c>
      <c r="P515" s="23">
        <v>0</v>
      </c>
      <c r="Q515" s="28">
        <v>0</v>
      </c>
      <c r="R515" s="23">
        <v>0</v>
      </c>
      <c r="S515" s="28">
        <v>0</v>
      </c>
      <c r="T515" s="23">
        <v>0</v>
      </c>
      <c r="U515" s="28">
        <v>0</v>
      </c>
      <c r="V515" s="23">
        <v>0</v>
      </c>
      <c r="W515" s="28">
        <v>0</v>
      </c>
      <c r="X515" s="23">
        <v>0</v>
      </c>
      <c r="Y515" s="28">
        <v>0</v>
      </c>
      <c r="Z515" s="23">
        <v>0</v>
      </c>
      <c r="AA515" s="28">
        <v>0</v>
      </c>
      <c r="AB515" s="23">
        <v>0</v>
      </c>
      <c r="AC515" s="28">
        <v>0</v>
      </c>
      <c r="AD515" s="23">
        <v>0</v>
      </c>
      <c r="AE515" s="28">
        <v>0</v>
      </c>
      <c r="AF515" s="23">
        <v>0</v>
      </c>
      <c r="AG515" s="28">
        <v>0</v>
      </c>
      <c r="AH515" s="23">
        <v>0</v>
      </c>
      <c r="AI515" s="28">
        <v>0</v>
      </c>
      <c r="AJ515" s="44" t="s">
        <v>79</v>
      </c>
      <c r="AK515" s="44" t="s">
        <v>207</v>
      </c>
      <c r="AL515" s="43" t="s">
        <v>112</v>
      </c>
      <c r="AM515" s="43" t="s">
        <v>112</v>
      </c>
      <c r="AN515" s="82" t="s">
        <v>112</v>
      </c>
      <c r="AP515" s="20"/>
      <c r="AQ515" s="88"/>
      <c r="AR515" s="20"/>
      <c r="AS515" s="20"/>
      <c r="AT515" s="20" t="s">
        <v>448</v>
      </c>
      <c r="AU515" s="28"/>
      <c r="AV515" s="20"/>
      <c r="AX515" s="20"/>
    </row>
    <row r="516" spans="1:50" s="21" customFormat="1">
      <c r="A516" s="43" t="s">
        <v>417</v>
      </c>
      <c r="B516" s="55" t="s">
        <v>322</v>
      </c>
      <c r="C516" s="47" t="s">
        <v>132</v>
      </c>
      <c r="D516" s="14">
        <v>711.25600000000009</v>
      </c>
      <c r="E516" s="14">
        <v>729.91360000000009</v>
      </c>
      <c r="F516" s="44" t="s">
        <v>298</v>
      </c>
      <c r="G516" s="44" t="s">
        <v>221</v>
      </c>
      <c r="H516" s="44"/>
      <c r="I516" s="56" t="s">
        <v>425</v>
      </c>
      <c r="J516" s="56"/>
      <c r="K516" s="32" t="s">
        <v>298</v>
      </c>
      <c r="L516" s="32" t="s">
        <v>298</v>
      </c>
      <c r="M516" s="32" t="s">
        <v>298</v>
      </c>
      <c r="N516" s="27">
        <v>64.5</v>
      </c>
      <c r="O516" s="28">
        <v>0</v>
      </c>
      <c r="P516" s="27">
        <v>0</v>
      </c>
      <c r="Q516" s="28">
        <v>0</v>
      </c>
      <c r="R516" s="27">
        <v>64.5</v>
      </c>
      <c r="S516" s="28">
        <v>0</v>
      </c>
      <c r="T516" s="27">
        <v>0</v>
      </c>
      <c r="U516" s="28">
        <v>0</v>
      </c>
      <c r="V516" s="218"/>
      <c r="W516" s="28">
        <v>0</v>
      </c>
      <c r="X516" s="218"/>
      <c r="Y516" s="28">
        <v>0</v>
      </c>
      <c r="Z516" s="218"/>
      <c r="AA516" s="28">
        <v>0</v>
      </c>
      <c r="AB516" s="218"/>
      <c r="AC516" s="28">
        <v>0</v>
      </c>
      <c r="AD516" s="218"/>
      <c r="AE516" s="28">
        <v>0</v>
      </c>
      <c r="AF516" s="218"/>
      <c r="AG516" s="28">
        <v>0</v>
      </c>
      <c r="AH516" s="218"/>
      <c r="AI516" s="28">
        <v>0</v>
      </c>
      <c r="AJ516" s="44" t="s">
        <v>79</v>
      </c>
      <c r="AK516" s="44" t="s">
        <v>207</v>
      </c>
      <c r="AL516" s="43" t="s">
        <v>112</v>
      </c>
      <c r="AM516" s="43" t="s">
        <v>112</v>
      </c>
      <c r="AN516" s="82"/>
      <c r="AP516" s="41"/>
      <c r="AQ516" s="87"/>
      <c r="AR516" s="41"/>
      <c r="AS516" s="41"/>
      <c r="AT516" s="20" t="s">
        <v>112</v>
      </c>
      <c r="AU516" s="28"/>
      <c r="AV516" s="41"/>
      <c r="AW516" s="20"/>
      <c r="AX516" s="20"/>
    </row>
    <row r="517" spans="1:50" s="20" customFormat="1">
      <c r="A517" s="43" t="s">
        <v>417</v>
      </c>
      <c r="B517" s="55" t="s">
        <v>322</v>
      </c>
      <c r="C517" s="47" t="s">
        <v>132</v>
      </c>
      <c r="D517" s="14">
        <v>711.25600000000009</v>
      </c>
      <c r="E517" s="14">
        <v>729.91360000000009</v>
      </c>
      <c r="F517" s="44" t="s">
        <v>203</v>
      </c>
      <c r="G517" s="46" t="s">
        <v>73</v>
      </c>
      <c r="H517" s="44" t="s">
        <v>72</v>
      </c>
      <c r="I517" s="56" t="s">
        <v>109</v>
      </c>
      <c r="J517" s="56"/>
      <c r="K517" s="56" t="s">
        <v>109</v>
      </c>
      <c r="L517" s="56" t="s">
        <v>109</v>
      </c>
      <c r="M517" s="56" t="s">
        <v>109</v>
      </c>
      <c r="N517" s="49">
        <v>64.746000000000009</v>
      </c>
      <c r="O517" s="28">
        <v>1.173</v>
      </c>
      <c r="P517" s="49">
        <v>64.746000000000009</v>
      </c>
      <c r="Q517" s="28">
        <v>1.173</v>
      </c>
      <c r="R517" s="49">
        <v>64.746000000000009</v>
      </c>
      <c r="S517" s="28">
        <v>1.173</v>
      </c>
      <c r="T517" s="49">
        <v>21.582000000000004</v>
      </c>
      <c r="U517" s="28">
        <v>0.39100000000000001</v>
      </c>
      <c r="V517" s="49">
        <v>0</v>
      </c>
      <c r="W517" s="28">
        <v>0</v>
      </c>
      <c r="X517" s="49">
        <v>0</v>
      </c>
      <c r="Y517" s="28">
        <v>0</v>
      </c>
      <c r="Z517" s="49">
        <v>0</v>
      </c>
      <c r="AA517" s="28">
        <v>0</v>
      </c>
      <c r="AB517" s="49">
        <v>0</v>
      </c>
      <c r="AC517" s="28">
        <v>0</v>
      </c>
      <c r="AD517" s="49">
        <v>0</v>
      </c>
      <c r="AE517" s="28">
        <v>0</v>
      </c>
      <c r="AF517" s="49">
        <v>0</v>
      </c>
      <c r="AG517" s="28">
        <v>0</v>
      </c>
      <c r="AH517" s="49">
        <v>0</v>
      </c>
      <c r="AI517" s="28">
        <v>0</v>
      </c>
      <c r="AJ517" s="44" t="s">
        <v>79</v>
      </c>
      <c r="AK517" s="44" t="s">
        <v>80</v>
      </c>
      <c r="AL517" s="43" t="s">
        <v>112</v>
      </c>
      <c r="AM517" s="43" t="s">
        <v>330</v>
      </c>
      <c r="AN517" s="82">
        <v>39.119080000000004</v>
      </c>
      <c r="AO517" s="21"/>
      <c r="AQ517" s="88"/>
      <c r="AT517" s="20" t="s">
        <v>332</v>
      </c>
      <c r="AU517" s="26">
        <v>12863.9</v>
      </c>
      <c r="AV517" s="50" t="s">
        <v>140</v>
      </c>
    </row>
    <row r="518" spans="1:50" s="20" customFormat="1">
      <c r="A518" s="43" t="s">
        <v>417</v>
      </c>
      <c r="B518" s="55" t="s">
        <v>322</v>
      </c>
      <c r="C518" s="47" t="s">
        <v>132</v>
      </c>
      <c r="D518" s="14">
        <v>711.25600000000009</v>
      </c>
      <c r="E518" s="14">
        <v>729.91360000000009</v>
      </c>
      <c r="F518" s="44" t="s">
        <v>209</v>
      </c>
      <c r="G518" s="44" t="s">
        <v>232</v>
      </c>
      <c r="H518" s="44"/>
      <c r="I518" s="56" t="s">
        <v>451</v>
      </c>
      <c r="J518" s="56"/>
      <c r="K518" s="12" t="s">
        <v>251</v>
      </c>
      <c r="L518" s="12" t="s">
        <v>252</v>
      </c>
      <c r="M518" s="12" t="s">
        <v>252</v>
      </c>
      <c r="N518" s="23">
        <v>30</v>
      </c>
      <c r="O518" s="28">
        <v>0</v>
      </c>
      <c r="P518" s="23">
        <v>0</v>
      </c>
      <c r="Q518" s="28">
        <v>0</v>
      </c>
      <c r="R518" s="23">
        <v>0</v>
      </c>
      <c r="S518" s="28">
        <v>0</v>
      </c>
      <c r="T518" s="23">
        <v>0</v>
      </c>
      <c r="U518" s="28">
        <v>0</v>
      </c>
      <c r="V518" s="23">
        <v>0</v>
      </c>
      <c r="W518" s="28">
        <v>0</v>
      </c>
      <c r="X518" s="23">
        <v>0</v>
      </c>
      <c r="Y518" s="28">
        <v>0</v>
      </c>
      <c r="Z518" s="23">
        <v>0</v>
      </c>
      <c r="AA518" s="28">
        <v>0</v>
      </c>
      <c r="AB518" s="23">
        <v>0</v>
      </c>
      <c r="AC518" s="28">
        <v>0</v>
      </c>
      <c r="AD518" s="23">
        <v>0</v>
      </c>
      <c r="AE518" s="28">
        <v>0</v>
      </c>
      <c r="AF518" s="23">
        <v>0</v>
      </c>
      <c r="AG518" s="28">
        <v>0</v>
      </c>
      <c r="AH518" s="23">
        <v>0</v>
      </c>
      <c r="AI518" s="28">
        <v>0</v>
      </c>
      <c r="AJ518" s="44" t="s">
        <v>79</v>
      </c>
      <c r="AK518" s="44" t="s">
        <v>207</v>
      </c>
      <c r="AL518" s="43" t="s">
        <v>112</v>
      </c>
      <c r="AM518" s="43" t="s">
        <v>112</v>
      </c>
      <c r="AN518" s="82" t="s">
        <v>112</v>
      </c>
      <c r="AO518" s="21"/>
      <c r="AQ518" s="88"/>
      <c r="AT518" s="20" t="s">
        <v>448</v>
      </c>
      <c r="AU518" s="28"/>
      <c r="AW518" s="21"/>
    </row>
    <row r="519" spans="1:50" s="20" customFormat="1">
      <c r="A519" s="43" t="s">
        <v>417</v>
      </c>
      <c r="B519" s="44" t="s">
        <v>530</v>
      </c>
      <c r="C519" s="47" t="s">
        <v>132</v>
      </c>
      <c r="D519" s="14">
        <v>711.25600000000009</v>
      </c>
      <c r="E519" s="14">
        <v>729.91360000000009</v>
      </c>
      <c r="F519" s="44" t="s">
        <v>254</v>
      </c>
      <c r="G519" s="44" t="s">
        <v>289</v>
      </c>
      <c r="H519" s="44"/>
      <c r="I519" s="56" t="s">
        <v>761</v>
      </c>
      <c r="J519" s="20" t="s">
        <v>762</v>
      </c>
      <c r="K519" s="19" t="s">
        <v>289</v>
      </c>
      <c r="L519" s="19" t="s">
        <v>317</v>
      </c>
      <c r="M519" s="19" t="s">
        <v>317</v>
      </c>
      <c r="N519" s="23">
        <v>30</v>
      </c>
      <c r="O519" s="28"/>
      <c r="P519" s="23">
        <v>0</v>
      </c>
      <c r="Q519" s="28"/>
      <c r="R519" s="23">
        <v>0</v>
      </c>
      <c r="S519" s="28"/>
      <c r="T519" s="23">
        <v>0</v>
      </c>
      <c r="U519" s="28"/>
      <c r="V519" s="23">
        <v>0</v>
      </c>
      <c r="W519" s="28"/>
      <c r="X519" s="23">
        <v>0</v>
      </c>
      <c r="Y519" s="28"/>
      <c r="Z519" s="23">
        <v>0</v>
      </c>
      <c r="AA519" s="28"/>
      <c r="AB519" s="23">
        <v>0</v>
      </c>
      <c r="AC519" s="28"/>
      <c r="AD519" s="23">
        <v>0</v>
      </c>
      <c r="AE519" s="28"/>
      <c r="AF519" s="23">
        <v>0</v>
      </c>
      <c r="AG519" s="28"/>
      <c r="AH519" s="23">
        <v>0</v>
      </c>
      <c r="AI519" s="28"/>
      <c r="AJ519" s="44" t="s">
        <v>79</v>
      </c>
      <c r="AK519" s="44" t="s">
        <v>207</v>
      </c>
      <c r="AL519" s="145"/>
      <c r="AM519" s="145"/>
      <c r="AN519" s="145"/>
      <c r="AO519" s="10"/>
      <c r="AP519" s="10"/>
      <c r="AQ519" s="88"/>
      <c r="AR519" s="10"/>
      <c r="AS519" s="10"/>
      <c r="AT519" s="145" t="s">
        <v>596</v>
      </c>
      <c r="AU519" s="196"/>
      <c r="AV519" s="80"/>
      <c r="AW519" s="10"/>
      <c r="AX519" s="10"/>
    </row>
    <row r="520" spans="1:50" s="20" customFormat="1">
      <c r="A520" s="12" t="s">
        <v>125</v>
      </c>
      <c r="B520" s="11" t="s">
        <v>488</v>
      </c>
      <c r="C520" s="12" t="s">
        <v>69</v>
      </c>
      <c r="D520" s="14">
        <v>825.62480000000005</v>
      </c>
      <c r="E520" s="14">
        <v>831.49040000000002</v>
      </c>
      <c r="F520" s="16" t="s">
        <v>298</v>
      </c>
      <c r="G520" s="16" t="s">
        <v>221</v>
      </c>
      <c r="H520" s="16"/>
      <c r="I520" s="12" t="s">
        <v>543</v>
      </c>
      <c r="J520" s="12"/>
      <c r="K520" s="32" t="s">
        <v>298</v>
      </c>
      <c r="L520" s="32" t="s">
        <v>298</v>
      </c>
      <c r="M520" s="32" t="s">
        <v>298</v>
      </c>
      <c r="N520" s="77"/>
      <c r="O520" s="120">
        <v>0</v>
      </c>
      <c r="P520" s="77">
        <v>265.815</v>
      </c>
      <c r="Q520" s="137">
        <v>0</v>
      </c>
      <c r="R520" s="77"/>
      <c r="S520" s="137">
        <v>0</v>
      </c>
      <c r="T520" s="77">
        <v>265.815</v>
      </c>
      <c r="U520" s="120"/>
      <c r="V520" s="220"/>
      <c r="W520" s="120"/>
      <c r="X520" s="220"/>
      <c r="Y520" s="120"/>
      <c r="Z520" s="220"/>
      <c r="AA520" s="120"/>
      <c r="AB520" s="220"/>
      <c r="AC520" s="120"/>
      <c r="AD520" s="220"/>
      <c r="AE520" s="120"/>
      <c r="AF520" s="220"/>
      <c r="AG520" s="120"/>
      <c r="AH520" s="220"/>
      <c r="AI520" s="120"/>
      <c r="AJ520" s="11" t="s">
        <v>261</v>
      </c>
      <c r="AK520" s="11" t="s">
        <v>207</v>
      </c>
      <c r="AL520" s="11"/>
      <c r="AM520" s="10"/>
      <c r="AN520" s="10"/>
      <c r="AO520" s="124"/>
      <c r="AP520" s="124"/>
      <c r="AQ520" s="123"/>
      <c r="AR520" s="124"/>
      <c r="AS520" s="124"/>
      <c r="AT520" s="10"/>
      <c r="AU520" s="133"/>
      <c r="AV520" s="76" t="s">
        <v>300</v>
      </c>
      <c r="AW520" s="10"/>
      <c r="AX520" s="10"/>
    </row>
    <row r="521" spans="1:50" s="20" customFormat="1">
      <c r="A521" s="12" t="s">
        <v>125</v>
      </c>
      <c r="B521" s="11" t="s">
        <v>68</v>
      </c>
      <c r="C521" s="12" t="s">
        <v>69</v>
      </c>
      <c r="D521" s="14">
        <v>825.62480000000005</v>
      </c>
      <c r="E521" s="14">
        <v>831.49040000000002</v>
      </c>
      <c r="F521" s="11" t="s">
        <v>71</v>
      </c>
      <c r="G521" s="16" t="s">
        <v>73</v>
      </c>
      <c r="H521" s="16" t="s">
        <v>72</v>
      </c>
      <c r="I521" s="18" t="s">
        <v>108</v>
      </c>
      <c r="J521" s="18" t="s">
        <v>109</v>
      </c>
      <c r="K521" s="12" t="s">
        <v>76</v>
      </c>
      <c r="L521" s="12" t="s">
        <v>77</v>
      </c>
      <c r="M521" s="12" t="s">
        <v>110</v>
      </c>
      <c r="N521" s="23">
        <v>43.967500000000001</v>
      </c>
      <c r="O521" s="25">
        <v>0.5</v>
      </c>
      <c r="P521" s="23">
        <v>0</v>
      </c>
      <c r="Q521" s="25"/>
      <c r="R521" s="23">
        <v>43.967500000000001</v>
      </c>
      <c r="S521" s="25">
        <v>0.5</v>
      </c>
      <c r="T521" s="23">
        <v>0</v>
      </c>
      <c r="U521" s="26"/>
      <c r="V521" s="23">
        <v>0</v>
      </c>
      <c r="W521" s="26"/>
      <c r="X521" s="23">
        <v>0</v>
      </c>
      <c r="Y521" s="26"/>
      <c r="Z521" s="23">
        <v>0</v>
      </c>
      <c r="AA521" s="26"/>
      <c r="AB521" s="23">
        <v>0</v>
      </c>
      <c r="AC521" s="26"/>
      <c r="AD521" s="23">
        <v>0</v>
      </c>
      <c r="AE521" s="26"/>
      <c r="AF521" s="23">
        <v>0</v>
      </c>
      <c r="AG521" s="26"/>
      <c r="AH521" s="23">
        <v>0</v>
      </c>
      <c r="AI521" s="26"/>
      <c r="AJ521" s="29" t="s">
        <v>79</v>
      </c>
      <c r="AK521" s="11" t="s">
        <v>80</v>
      </c>
      <c r="AL521" s="18"/>
      <c r="AM521" s="21" t="s">
        <v>81</v>
      </c>
      <c r="AN521" s="21"/>
      <c r="AO521" s="21" t="s">
        <v>112</v>
      </c>
      <c r="AP521" s="21"/>
      <c r="AQ521" s="30">
        <v>1</v>
      </c>
      <c r="AR521" s="31"/>
      <c r="AS521" s="23" t="s">
        <v>112</v>
      </c>
      <c r="AT521" s="21"/>
      <c r="AU521" s="26">
        <v>3290</v>
      </c>
      <c r="AV521" s="21"/>
      <c r="AX521" s="10"/>
    </row>
    <row r="522" spans="1:50" s="20" customFormat="1">
      <c r="A522" s="12" t="s">
        <v>125</v>
      </c>
      <c r="B522" s="11" t="s">
        <v>68</v>
      </c>
      <c r="C522" s="12" t="s">
        <v>69</v>
      </c>
      <c r="D522" s="14">
        <v>825.62480000000005</v>
      </c>
      <c r="E522" s="14">
        <v>831.49040000000002</v>
      </c>
      <c r="F522" s="11" t="s">
        <v>71</v>
      </c>
      <c r="G522" s="16" t="s">
        <v>73</v>
      </c>
      <c r="H522" s="11" t="s">
        <v>170</v>
      </c>
      <c r="I522" s="17" t="s">
        <v>176</v>
      </c>
      <c r="J522" s="18" t="s">
        <v>177</v>
      </c>
      <c r="K522" s="18" t="s">
        <v>178</v>
      </c>
      <c r="L522" s="19" t="s">
        <v>173</v>
      </c>
      <c r="M522" s="19" t="s">
        <v>179</v>
      </c>
      <c r="N522" s="23">
        <v>371.95</v>
      </c>
      <c r="O522" s="25">
        <v>4.4000000000000004</v>
      </c>
      <c r="P522" s="23">
        <v>0</v>
      </c>
      <c r="Q522" s="25"/>
      <c r="R522" s="23">
        <v>0</v>
      </c>
      <c r="S522" s="25"/>
      <c r="T522" s="23">
        <v>0</v>
      </c>
      <c r="U522" s="25"/>
      <c r="V522" s="23">
        <v>0</v>
      </c>
      <c r="W522" s="26"/>
      <c r="X522" s="23">
        <v>0</v>
      </c>
      <c r="Y522" s="26"/>
      <c r="Z522" s="23">
        <v>0</v>
      </c>
      <c r="AA522" s="26"/>
      <c r="AB522" s="23">
        <v>0</v>
      </c>
      <c r="AC522" s="26"/>
      <c r="AD522" s="23">
        <v>0</v>
      </c>
      <c r="AE522" s="26"/>
      <c r="AF522" s="23">
        <v>0</v>
      </c>
      <c r="AG522" s="26"/>
      <c r="AH522" s="23">
        <v>0</v>
      </c>
      <c r="AI522" s="26"/>
      <c r="AJ522" s="29" t="s">
        <v>79</v>
      </c>
      <c r="AK522" s="11" t="s">
        <v>80</v>
      </c>
      <c r="AL522" s="18"/>
      <c r="AM522" s="21" t="s">
        <v>81</v>
      </c>
      <c r="AN522" s="21"/>
      <c r="AO522" s="21" t="s">
        <v>187</v>
      </c>
      <c r="AP522" s="21"/>
      <c r="AQ522" s="30">
        <v>4.4000000000000004</v>
      </c>
      <c r="AR522" s="31">
        <v>0.6</v>
      </c>
      <c r="AS522" s="23">
        <v>40</v>
      </c>
      <c r="AT522" s="21"/>
      <c r="AU522" s="26">
        <v>28520</v>
      </c>
      <c r="AV522" s="21"/>
      <c r="AX522" s="10"/>
    </row>
    <row r="523" spans="1:50" s="10" customFormat="1">
      <c r="A523" s="12" t="s">
        <v>125</v>
      </c>
      <c r="B523" s="11" t="s">
        <v>68</v>
      </c>
      <c r="C523" s="12" t="s">
        <v>69</v>
      </c>
      <c r="D523" s="14">
        <v>825.62480000000005</v>
      </c>
      <c r="E523" s="14">
        <v>831.49040000000002</v>
      </c>
      <c r="F523" s="11" t="s">
        <v>209</v>
      </c>
      <c r="G523" s="16" t="s">
        <v>73</v>
      </c>
      <c r="H523" s="11" t="s">
        <v>170</v>
      </c>
      <c r="I523" s="17" t="s">
        <v>176</v>
      </c>
      <c r="J523" s="18" t="s">
        <v>220</v>
      </c>
      <c r="K523" s="53" t="s">
        <v>210</v>
      </c>
      <c r="L523" s="12" t="s">
        <v>211</v>
      </c>
      <c r="M523" s="12" t="s">
        <v>212</v>
      </c>
      <c r="N523" s="23">
        <v>32.25</v>
      </c>
      <c r="O523" s="25"/>
      <c r="P523" s="23">
        <v>0</v>
      </c>
      <c r="Q523" s="25"/>
      <c r="R523" s="23">
        <v>0</v>
      </c>
      <c r="S523" s="25"/>
      <c r="T523" s="23">
        <v>0</v>
      </c>
      <c r="U523" s="26"/>
      <c r="V523" s="23">
        <v>0</v>
      </c>
      <c r="W523" s="26"/>
      <c r="X523" s="23">
        <v>0</v>
      </c>
      <c r="Y523" s="26"/>
      <c r="Z523" s="23">
        <v>0</v>
      </c>
      <c r="AA523" s="26"/>
      <c r="AB523" s="23">
        <v>0</v>
      </c>
      <c r="AC523" s="26"/>
      <c r="AD523" s="23">
        <v>0</v>
      </c>
      <c r="AE523" s="26"/>
      <c r="AF523" s="23">
        <v>0</v>
      </c>
      <c r="AG523" s="26"/>
      <c r="AH523" s="23">
        <v>0</v>
      </c>
      <c r="AI523" s="26"/>
      <c r="AJ523" s="29" t="s">
        <v>79</v>
      </c>
      <c r="AK523" s="11" t="s">
        <v>207</v>
      </c>
      <c r="AL523" s="18"/>
      <c r="AM523" s="11"/>
      <c r="AN523" s="11"/>
      <c r="AO523" s="21" t="s">
        <v>112</v>
      </c>
      <c r="AP523" s="21"/>
      <c r="AQ523" s="30" t="s">
        <v>112</v>
      </c>
      <c r="AR523" s="31"/>
      <c r="AS523" s="23" t="s">
        <v>112</v>
      </c>
      <c r="AT523" s="21"/>
      <c r="AU523" s="37"/>
      <c r="AV523" s="21"/>
      <c r="AW523" s="21"/>
    </row>
    <row r="524" spans="1:50" s="10" customFormat="1">
      <c r="A524" s="21" t="s">
        <v>85</v>
      </c>
      <c r="B524" s="11" t="s">
        <v>68</v>
      </c>
      <c r="C524" s="12" t="s">
        <v>69</v>
      </c>
      <c r="D524" s="14">
        <v>5603.52</v>
      </c>
      <c r="E524" s="14">
        <v>9331.6080000000002</v>
      </c>
      <c r="F524" s="46" t="s">
        <v>225</v>
      </c>
      <c r="G524" s="11" t="s">
        <v>232</v>
      </c>
      <c r="H524" s="11"/>
      <c r="I524" s="18" t="s">
        <v>233</v>
      </c>
      <c r="J524" s="18" t="s">
        <v>242</v>
      </c>
      <c r="K524" s="12" t="s">
        <v>235</v>
      </c>
      <c r="L524" s="12" t="s">
        <v>236</v>
      </c>
      <c r="M524" s="12" t="s">
        <v>236</v>
      </c>
      <c r="N524" s="23">
        <v>0</v>
      </c>
      <c r="O524" s="25"/>
      <c r="P524" s="23">
        <v>1064.25</v>
      </c>
      <c r="Q524" s="26">
        <v>75</v>
      </c>
      <c r="R524" s="23">
        <v>0</v>
      </c>
      <c r="S524" s="25"/>
      <c r="T524" s="23">
        <v>0</v>
      </c>
      <c r="U524" s="26"/>
      <c r="V524" s="23">
        <v>0</v>
      </c>
      <c r="W524" s="26"/>
      <c r="X524" s="23">
        <v>0</v>
      </c>
      <c r="Y524" s="26"/>
      <c r="Z524" s="23">
        <v>0</v>
      </c>
      <c r="AA524" s="26"/>
      <c r="AB524" s="23">
        <v>0</v>
      </c>
      <c r="AC524" s="26"/>
      <c r="AD524" s="23">
        <v>0</v>
      </c>
      <c r="AE524" s="26"/>
      <c r="AF524" s="23">
        <v>0</v>
      </c>
      <c r="AG524" s="26"/>
      <c r="AH524" s="23">
        <v>0</v>
      </c>
      <c r="AI524" s="26"/>
      <c r="AJ524" s="29" t="s">
        <v>79</v>
      </c>
      <c r="AK524" s="11" t="s">
        <v>207</v>
      </c>
      <c r="AL524" s="18"/>
      <c r="AM524" s="21" t="s">
        <v>90</v>
      </c>
      <c r="AN524" s="21"/>
      <c r="AO524" s="21" t="s">
        <v>112</v>
      </c>
      <c r="AP524" s="21"/>
      <c r="AQ524" s="30">
        <v>75</v>
      </c>
      <c r="AR524" s="31"/>
      <c r="AS524" s="23" t="s">
        <v>112</v>
      </c>
      <c r="AT524" s="21" t="s">
        <v>243</v>
      </c>
      <c r="AU524" s="36"/>
      <c r="AV524" s="21"/>
      <c r="AW524" s="21"/>
    </row>
    <row r="525" spans="1:50" s="10" customFormat="1">
      <c r="A525" s="21" t="s">
        <v>85</v>
      </c>
      <c r="B525" s="11" t="s">
        <v>68</v>
      </c>
      <c r="C525" s="12" t="s">
        <v>69</v>
      </c>
      <c r="D525" s="14">
        <v>5603.52</v>
      </c>
      <c r="E525" s="14">
        <v>9331.6080000000002</v>
      </c>
      <c r="F525" s="11" t="s">
        <v>298</v>
      </c>
      <c r="G525" s="11" t="s">
        <v>221</v>
      </c>
      <c r="H525" s="11"/>
      <c r="I525" s="18" t="s">
        <v>221</v>
      </c>
      <c r="J525" s="18" t="s">
        <v>299</v>
      </c>
      <c r="K525" s="32" t="s">
        <v>298</v>
      </c>
      <c r="L525" s="32" t="s">
        <v>298</v>
      </c>
      <c r="M525" s="32" t="s">
        <v>298</v>
      </c>
      <c r="N525" s="77">
        <v>279.5</v>
      </c>
      <c r="O525" s="25"/>
      <c r="P525" s="77"/>
      <c r="Q525" s="25"/>
      <c r="R525" s="77">
        <v>279.5</v>
      </c>
      <c r="S525" s="25"/>
      <c r="T525" s="77"/>
      <c r="U525" s="26"/>
      <c r="V525" s="220"/>
      <c r="W525" s="26"/>
      <c r="X525" s="220"/>
      <c r="Y525" s="26"/>
      <c r="Z525" s="220"/>
      <c r="AA525" s="26"/>
      <c r="AB525" s="220"/>
      <c r="AC525" s="26"/>
      <c r="AD525" s="220"/>
      <c r="AE525" s="26"/>
      <c r="AF525" s="220"/>
      <c r="AG525" s="26"/>
      <c r="AH525" s="220"/>
      <c r="AI525" s="26"/>
      <c r="AJ525" s="29" t="s">
        <v>79</v>
      </c>
      <c r="AK525" s="11" t="s">
        <v>207</v>
      </c>
      <c r="AL525" s="18"/>
      <c r="AM525" s="11"/>
      <c r="AN525" s="11"/>
      <c r="AO525" s="21" t="s">
        <v>112</v>
      </c>
      <c r="AP525" s="21"/>
      <c r="AQ525" s="30">
        <v>0</v>
      </c>
      <c r="AR525" s="31"/>
      <c r="AS525" s="23">
        <v>0</v>
      </c>
      <c r="AT525" s="21"/>
      <c r="AU525" s="37"/>
      <c r="AV525" s="76" t="s">
        <v>304</v>
      </c>
      <c r="AX525" s="20"/>
    </row>
    <row r="526" spans="1:50" s="10" customFormat="1">
      <c r="A526" s="21" t="s">
        <v>85</v>
      </c>
      <c r="B526" s="44" t="s">
        <v>530</v>
      </c>
      <c r="C526" s="12" t="s">
        <v>69</v>
      </c>
      <c r="D526" s="14">
        <v>5603.52</v>
      </c>
      <c r="E526" s="14">
        <v>9331.6080000000002</v>
      </c>
      <c r="F526" s="44" t="s">
        <v>71</v>
      </c>
      <c r="G526" s="46" t="s">
        <v>73</v>
      </c>
      <c r="H526" s="44" t="s">
        <v>72</v>
      </c>
      <c r="I526" s="56" t="s">
        <v>591</v>
      </c>
      <c r="J526" s="144" t="s">
        <v>616</v>
      </c>
      <c r="K526" s="56" t="s">
        <v>109</v>
      </c>
      <c r="L526" s="56" t="s">
        <v>109</v>
      </c>
      <c r="M526" s="56" t="s">
        <v>109</v>
      </c>
      <c r="N526" s="23">
        <v>75</v>
      </c>
      <c r="O526" s="28">
        <v>0.58699999999999997</v>
      </c>
      <c r="P526" s="23">
        <v>0</v>
      </c>
      <c r="Q526" s="28"/>
      <c r="R526" s="23">
        <v>75</v>
      </c>
      <c r="S526" s="28">
        <v>0.58699999999999997</v>
      </c>
      <c r="T526" s="23">
        <v>0</v>
      </c>
      <c r="U526" s="28"/>
      <c r="V526" s="23">
        <v>0</v>
      </c>
      <c r="W526" s="28"/>
      <c r="X526" s="23">
        <v>0</v>
      </c>
      <c r="Y526" s="28"/>
      <c r="Z526" s="23">
        <v>0</v>
      </c>
      <c r="AA526" s="28"/>
      <c r="AB526" s="23">
        <v>0</v>
      </c>
      <c r="AC526" s="28"/>
      <c r="AD526" s="23">
        <v>0</v>
      </c>
      <c r="AE526" s="28"/>
      <c r="AF526" s="23">
        <v>0</v>
      </c>
      <c r="AG526" s="28"/>
      <c r="AH526" s="23">
        <v>0</v>
      </c>
      <c r="AI526" s="28"/>
      <c r="AJ526" s="44" t="s">
        <v>79</v>
      </c>
      <c r="AK526" s="44" t="s">
        <v>80</v>
      </c>
      <c r="AL526" s="145"/>
      <c r="AM526" s="145" t="s">
        <v>593</v>
      </c>
      <c r="AN526" s="146" t="s">
        <v>617</v>
      </c>
      <c r="AO526" s="20"/>
      <c r="AP526" s="20"/>
      <c r="AQ526" s="88"/>
      <c r="AR526" s="20"/>
      <c r="AS526" s="20"/>
      <c r="AT526" s="145" t="s">
        <v>596</v>
      </c>
      <c r="AU526" s="26">
        <v>3862.4599999999996</v>
      </c>
      <c r="AV526" s="20"/>
      <c r="AW526" s="20"/>
      <c r="AX526" s="10" t="s">
        <v>618</v>
      </c>
    </row>
    <row r="527" spans="1:50" s="10" customFormat="1">
      <c r="A527" s="21" t="s">
        <v>85</v>
      </c>
      <c r="B527" s="11" t="s">
        <v>68</v>
      </c>
      <c r="C527" s="12" t="s">
        <v>69</v>
      </c>
      <c r="D527" s="14">
        <v>5603.52</v>
      </c>
      <c r="E527" s="14">
        <v>9331.6080000000002</v>
      </c>
      <c r="F527" s="11" t="s">
        <v>71</v>
      </c>
      <c r="G527" s="16" t="s">
        <v>73</v>
      </c>
      <c r="H527" s="16" t="s">
        <v>72</v>
      </c>
      <c r="I527" s="18" t="s">
        <v>86</v>
      </c>
      <c r="J527" s="18" t="s">
        <v>87</v>
      </c>
      <c r="K527" s="12" t="s">
        <v>76</v>
      </c>
      <c r="L527" s="12" t="s">
        <v>77</v>
      </c>
      <c r="M527" s="12" t="s">
        <v>88</v>
      </c>
      <c r="N527" s="23">
        <v>0</v>
      </c>
      <c r="O527" s="25">
        <v>0</v>
      </c>
      <c r="P527" s="23">
        <v>0</v>
      </c>
      <c r="Q527" s="26">
        <v>0</v>
      </c>
      <c r="R527" s="23">
        <v>5375</v>
      </c>
      <c r="S527" s="25">
        <v>27.5</v>
      </c>
      <c r="T527" s="23">
        <v>5375</v>
      </c>
      <c r="U527" s="26">
        <v>27.5</v>
      </c>
      <c r="V527" s="23">
        <v>0</v>
      </c>
      <c r="W527" s="26"/>
      <c r="X527" s="23">
        <v>0</v>
      </c>
      <c r="Y527" s="26"/>
      <c r="Z527" s="23">
        <v>0</v>
      </c>
      <c r="AA527" s="26"/>
      <c r="AB527" s="23">
        <v>0</v>
      </c>
      <c r="AC527" s="26"/>
      <c r="AD527" s="23">
        <v>0</v>
      </c>
      <c r="AE527" s="26"/>
      <c r="AF527" s="23">
        <v>0</v>
      </c>
      <c r="AG527" s="26"/>
      <c r="AH527" s="23">
        <v>0</v>
      </c>
      <c r="AI527" s="26"/>
      <c r="AJ527" s="29" t="s">
        <v>79</v>
      </c>
      <c r="AK527" s="11" t="s">
        <v>80</v>
      </c>
      <c r="AL527" s="21" t="s">
        <v>89</v>
      </c>
      <c r="AM527" s="21" t="s">
        <v>90</v>
      </c>
      <c r="AN527" s="21"/>
      <c r="AO527" s="21" t="s">
        <v>82</v>
      </c>
      <c r="AP527" s="21"/>
      <c r="AQ527" s="30">
        <v>55</v>
      </c>
      <c r="AR527" s="31"/>
      <c r="AS527" s="23"/>
      <c r="AT527" s="21"/>
      <c r="AU527" s="26">
        <v>0</v>
      </c>
      <c r="AV527" s="21"/>
      <c r="AW527" s="20"/>
      <c r="AX527" s="10" t="s">
        <v>91</v>
      </c>
    </row>
    <row r="528" spans="1:50" s="20" customFormat="1">
      <c r="A528" s="64" t="s">
        <v>281</v>
      </c>
      <c r="B528" s="58" t="s">
        <v>68</v>
      </c>
      <c r="C528" s="47" t="s">
        <v>132</v>
      </c>
      <c r="D528" s="14">
        <v>130.83199999999999</v>
      </c>
      <c r="E528" s="14">
        <v>130.90479999999999</v>
      </c>
      <c r="F528" s="11" t="s">
        <v>71</v>
      </c>
      <c r="G528" s="16" t="s">
        <v>73</v>
      </c>
      <c r="H528" s="16" t="s">
        <v>72</v>
      </c>
      <c r="I528" s="64"/>
      <c r="J528" s="64" t="s">
        <v>282</v>
      </c>
      <c r="K528" s="32" t="s">
        <v>260</v>
      </c>
      <c r="L528" s="32" t="s">
        <v>260</v>
      </c>
      <c r="M528" s="32" t="s">
        <v>260</v>
      </c>
      <c r="N528" s="23">
        <v>0</v>
      </c>
      <c r="O528" s="65"/>
      <c r="P528" s="23">
        <v>0</v>
      </c>
      <c r="Q528" s="65"/>
      <c r="R528" s="23">
        <v>101.58750000000001</v>
      </c>
      <c r="S528" s="66">
        <v>0.37</v>
      </c>
      <c r="T528" s="23">
        <v>0</v>
      </c>
      <c r="U528" s="65"/>
      <c r="V528" s="23">
        <v>0</v>
      </c>
      <c r="W528" s="65"/>
      <c r="X528" s="23">
        <v>231.39375000000001</v>
      </c>
      <c r="Y528" s="66">
        <v>0.84</v>
      </c>
      <c r="Z528" s="23">
        <v>0</v>
      </c>
      <c r="AA528" s="65"/>
      <c r="AB528" s="23">
        <v>0</v>
      </c>
      <c r="AC528" s="65"/>
      <c r="AD528" s="23">
        <v>0</v>
      </c>
      <c r="AE528" s="65"/>
      <c r="AF528" s="23">
        <v>35.743749999999999</v>
      </c>
      <c r="AG528" s="66">
        <v>0.13</v>
      </c>
      <c r="AH528" s="23">
        <v>0</v>
      </c>
      <c r="AI528" s="65"/>
      <c r="AJ528" s="11" t="s">
        <v>261</v>
      </c>
      <c r="AK528" s="11" t="s">
        <v>80</v>
      </c>
      <c r="AL528" s="64"/>
      <c r="AM528" s="11"/>
      <c r="AN528" s="11"/>
      <c r="AO528" s="21"/>
      <c r="AP528" s="21"/>
      <c r="AQ528" s="30"/>
      <c r="AR528" s="31"/>
      <c r="AS528" s="23"/>
      <c r="AT528" s="21"/>
      <c r="AU528" s="26">
        <v>4408.5999999999995</v>
      </c>
      <c r="AV528" s="20" t="s">
        <v>263</v>
      </c>
      <c r="AW528" s="10"/>
    </row>
    <row r="529" spans="1:50" s="10" customFormat="1">
      <c r="A529" s="43" t="s">
        <v>718</v>
      </c>
      <c r="B529" s="44" t="s">
        <v>530</v>
      </c>
      <c r="C529" s="47" t="s">
        <v>132</v>
      </c>
      <c r="D529" s="14">
        <v>1.6536000000000002</v>
      </c>
      <c r="E529" s="14">
        <v>1.6848000000000001</v>
      </c>
      <c r="F529" s="44" t="s">
        <v>298</v>
      </c>
      <c r="G529" s="44" t="s">
        <v>221</v>
      </c>
      <c r="H529" s="44"/>
      <c r="I529" s="56" t="s">
        <v>769</v>
      </c>
      <c r="J529" s="144" t="s">
        <v>868</v>
      </c>
      <c r="K529" s="32" t="s">
        <v>298</v>
      </c>
      <c r="L529" s="32" t="s">
        <v>298</v>
      </c>
      <c r="M529" s="32" t="s">
        <v>298</v>
      </c>
      <c r="N529" s="27"/>
      <c r="O529" s="28"/>
      <c r="P529" s="27">
        <v>60</v>
      </c>
      <c r="Q529" s="28"/>
      <c r="R529" s="27"/>
      <c r="S529" s="28"/>
      <c r="T529" s="27">
        <v>60</v>
      </c>
      <c r="U529" s="28"/>
      <c r="V529" s="141"/>
      <c r="W529" s="28"/>
      <c r="X529" s="141"/>
      <c r="Y529" s="28"/>
      <c r="Z529" s="141"/>
      <c r="AA529" s="28"/>
      <c r="AB529" s="141"/>
      <c r="AC529" s="28"/>
      <c r="AD529" s="141"/>
      <c r="AE529" s="28"/>
      <c r="AF529" s="141"/>
      <c r="AG529" s="28"/>
      <c r="AH529" s="141"/>
      <c r="AI529" s="28"/>
      <c r="AJ529" s="44" t="s">
        <v>79</v>
      </c>
      <c r="AK529" s="44" t="s">
        <v>207</v>
      </c>
      <c r="AL529" s="145"/>
      <c r="AM529" s="145"/>
      <c r="AN529" s="145"/>
      <c r="AQ529" s="88"/>
      <c r="AT529" s="145"/>
      <c r="AU529" s="196"/>
      <c r="AX529" s="20"/>
    </row>
    <row r="530" spans="1:50" s="20" customFormat="1">
      <c r="A530" s="43" t="s">
        <v>718</v>
      </c>
      <c r="B530" s="44" t="s">
        <v>530</v>
      </c>
      <c r="C530" s="47" t="s">
        <v>132</v>
      </c>
      <c r="D530" s="14">
        <v>1.6536000000000002</v>
      </c>
      <c r="E530" s="14">
        <v>1.6848000000000001</v>
      </c>
      <c r="F530" s="44" t="s">
        <v>71</v>
      </c>
      <c r="G530" s="46" t="s">
        <v>73</v>
      </c>
      <c r="H530" s="44" t="s">
        <v>72</v>
      </c>
      <c r="I530" s="56"/>
      <c r="J530" s="144" t="s">
        <v>109</v>
      </c>
      <c r="K530" s="56" t="s">
        <v>109</v>
      </c>
      <c r="L530" s="56" t="s">
        <v>109</v>
      </c>
      <c r="M530" s="56" t="s">
        <v>109</v>
      </c>
      <c r="N530" s="49">
        <v>103.378149122807</v>
      </c>
      <c r="O530" s="28"/>
      <c r="P530" s="49">
        <v>0</v>
      </c>
      <c r="Q530" s="28"/>
      <c r="R530" s="49">
        <v>0</v>
      </c>
      <c r="S530" s="28"/>
      <c r="T530" s="49">
        <v>0</v>
      </c>
      <c r="U530" s="28"/>
      <c r="V530" s="49">
        <v>63.918350877192985</v>
      </c>
      <c r="W530" s="28"/>
      <c r="X530" s="49">
        <v>0</v>
      </c>
      <c r="Y530" s="28"/>
      <c r="Z530" s="49">
        <v>0</v>
      </c>
      <c r="AA530" s="28"/>
      <c r="AB530" s="49">
        <v>0</v>
      </c>
      <c r="AC530" s="28"/>
      <c r="AD530" s="49">
        <v>18.5885</v>
      </c>
      <c r="AE530" s="28"/>
      <c r="AF530" s="49">
        <v>0</v>
      </c>
      <c r="AG530" s="28"/>
      <c r="AH530" s="49">
        <v>0</v>
      </c>
      <c r="AI530" s="28"/>
      <c r="AJ530" s="44"/>
      <c r="AK530" s="44"/>
      <c r="AL530" s="145"/>
      <c r="AM530" s="145" t="s">
        <v>593</v>
      </c>
      <c r="AN530" s="145"/>
      <c r="AQ530" s="88"/>
      <c r="AT530" s="145"/>
      <c r="AU530" s="26">
        <v>0</v>
      </c>
      <c r="AV530" s="50" t="s">
        <v>136</v>
      </c>
    </row>
    <row r="531" spans="1:50" s="10" customFormat="1">
      <c r="A531" s="43" t="s">
        <v>719</v>
      </c>
      <c r="B531" s="44" t="s">
        <v>530</v>
      </c>
      <c r="C531" s="47" t="s">
        <v>132</v>
      </c>
      <c r="D531" s="14">
        <v>0.1144</v>
      </c>
      <c r="E531" s="14">
        <v>0.1144</v>
      </c>
      <c r="F531" s="44" t="s">
        <v>298</v>
      </c>
      <c r="G531" s="44" t="s">
        <v>221</v>
      </c>
      <c r="H531" s="44"/>
      <c r="I531" s="56" t="s">
        <v>769</v>
      </c>
      <c r="J531" s="144" t="s">
        <v>869</v>
      </c>
      <c r="K531" s="32" t="s">
        <v>298</v>
      </c>
      <c r="L531" s="32" t="s">
        <v>298</v>
      </c>
      <c r="M531" s="32" t="s">
        <v>298</v>
      </c>
      <c r="N531" s="27">
        <v>63.18</v>
      </c>
      <c r="O531" s="28"/>
      <c r="P531" s="27"/>
      <c r="Q531" s="28"/>
      <c r="R531" s="27">
        <v>63.18</v>
      </c>
      <c r="S531" s="28"/>
      <c r="T531" s="213"/>
      <c r="U531" s="28"/>
      <c r="V531" s="220"/>
      <c r="W531" s="28"/>
      <c r="X531" s="220"/>
      <c r="Y531" s="28"/>
      <c r="Z531" s="220"/>
      <c r="AA531" s="28"/>
      <c r="AB531" s="220"/>
      <c r="AC531" s="28"/>
      <c r="AD531" s="220"/>
      <c r="AE531" s="28"/>
      <c r="AF531" s="220"/>
      <c r="AG531" s="28"/>
      <c r="AH531" s="220"/>
      <c r="AI531" s="28"/>
      <c r="AJ531" s="44" t="s">
        <v>79</v>
      </c>
      <c r="AK531" s="44" t="s">
        <v>207</v>
      </c>
      <c r="AL531" s="145"/>
      <c r="AM531" s="145"/>
      <c r="AN531" s="145"/>
      <c r="AQ531" s="88"/>
      <c r="AT531" s="145"/>
      <c r="AU531" s="196"/>
      <c r="AV531" s="76" t="s">
        <v>302</v>
      </c>
      <c r="AX531" s="20"/>
    </row>
    <row r="532" spans="1:50" s="20" customFormat="1">
      <c r="A532" s="43" t="s">
        <v>719</v>
      </c>
      <c r="B532" s="44" t="s">
        <v>530</v>
      </c>
      <c r="C532" s="47" t="s">
        <v>132</v>
      </c>
      <c r="D532" s="14">
        <v>0.1144</v>
      </c>
      <c r="E532" s="14">
        <v>0.1144</v>
      </c>
      <c r="F532" s="44" t="s">
        <v>71</v>
      </c>
      <c r="G532" s="46" t="s">
        <v>73</v>
      </c>
      <c r="H532" s="44" t="s">
        <v>72</v>
      </c>
      <c r="I532" s="56" t="s">
        <v>591</v>
      </c>
      <c r="J532" s="144" t="s">
        <v>720</v>
      </c>
      <c r="K532" s="56" t="s">
        <v>109</v>
      </c>
      <c r="L532" s="56" t="s">
        <v>109</v>
      </c>
      <c r="M532" s="56" t="s">
        <v>109</v>
      </c>
      <c r="N532" s="49">
        <v>46.471249999999998</v>
      </c>
      <c r="O532" s="28">
        <v>2.5999999999999998E-4</v>
      </c>
      <c r="P532" s="49">
        <v>0</v>
      </c>
      <c r="Q532" s="28"/>
      <c r="R532" s="49">
        <v>46.471249999999998</v>
      </c>
      <c r="S532" s="28">
        <v>2.5999999999999998E-4</v>
      </c>
      <c r="T532" s="49">
        <v>0</v>
      </c>
      <c r="U532" s="28"/>
      <c r="V532" s="49">
        <v>0</v>
      </c>
      <c r="W532" s="28"/>
      <c r="X532" s="49">
        <v>37.177399993544498</v>
      </c>
      <c r="Y532" s="28">
        <v>2.1000000000000001E-4</v>
      </c>
      <c r="Z532" s="49">
        <v>0</v>
      </c>
      <c r="AA532" s="28"/>
      <c r="AB532" s="49">
        <v>37.177399993544498</v>
      </c>
      <c r="AC532" s="28">
        <v>2.1000000000000001E-4</v>
      </c>
      <c r="AD532" s="49">
        <v>0</v>
      </c>
      <c r="AE532" s="28"/>
      <c r="AF532" s="49">
        <v>18.587700012911</v>
      </c>
      <c r="AG532" s="28">
        <v>1E-4</v>
      </c>
      <c r="AH532" s="49">
        <v>0</v>
      </c>
      <c r="AI532" s="28"/>
      <c r="AJ532" s="44" t="s">
        <v>79</v>
      </c>
      <c r="AK532" s="44" t="s">
        <v>80</v>
      </c>
      <c r="AL532" s="145"/>
      <c r="AM532" s="145" t="s">
        <v>593</v>
      </c>
      <c r="AN532" s="146" t="s">
        <v>617</v>
      </c>
      <c r="AO532" s="20">
        <v>3.3654399999999995</v>
      </c>
      <c r="AQ532" s="88"/>
      <c r="AT532" s="145"/>
      <c r="AU532" s="26">
        <v>3.4215999999999998</v>
      </c>
      <c r="AV532" s="50" t="s">
        <v>136</v>
      </c>
    </row>
    <row r="533" spans="1:50" s="10" customFormat="1">
      <c r="A533" s="43" t="s">
        <v>721</v>
      </c>
      <c r="B533" s="44" t="s">
        <v>530</v>
      </c>
      <c r="C533" s="47" t="s">
        <v>132</v>
      </c>
      <c r="D533" s="14">
        <v>26.5304</v>
      </c>
      <c r="E533" s="14">
        <v>26.5304</v>
      </c>
      <c r="F533" s="44" t="s">
        <v>298</v>
      </c>
      <c r="G533" s="44" t="s">
        <v>221</v>
      </c>
      <c r="H533" s="44"/>
      <c r="I533" s="56" t="s">
        <v>769</v>
      </c>
      <c r="J533" s="144" t="s">
        <v>870</v>
      </c>
      <c r="K533" s="32" t="s">
        <v>298</v>
      </c>
      <c r="L533" s="32" t="s">
        <v>298</v>
      </c>
      <c r="M533" s="32" t="s">
        <v>298</v>
      </c>
      <c r="N533" s="27">
        <v>60</v>
      </c>
      <c r="O533" s="28"/>
      <c r="P533" s="27"/>
      <c r="Q533" s="28"/>
      <c r="R533" s="27">
        <v>60</v>
      </c>
      <c r="S533" s="28"/>
      <c r="T533" s="84"/>
      <c r="U533" s="28"/>
      <c r="V533" s="141"/>
      <c r="W533" s="28"/>
      <c r="X533" s="141"/>
      <c r="Y533" s="28"/>
      <c r="Z533" s="141"/>
      <c r="AA533" s="28"/>
      <c r="AB533" s="141"/>
      <c r="AC533" s="28"/>
      <c r="AD533" s="141"/>
      <c r="AE533" s="28"/>
      <c r="AF533" s="141"/>
      <c r="AG533" s="28"/>
      <c r="AH533" s="141"/>
      <c r="AI533" s="28"/>
      <c r="AJ533" s="44" t="s">
        <v>79</v>
      </c>
      <c r="AK533" s="44" t="s">
        <v>207</v>
      </c>
      <c r="AL533" s="145"/>
      <c r="AM533" s="145"/>
      <c r="AN533" s="145"/>
      <c r="AQ533" s="88"/>
      <c r="AT533" s="145"/>
      <c r="AU533" s="196"/>
      <c r="AX533" s="20"/>
    </row>
    <row r="534" spans="1:50" s="20" customFormat="1">
      <c r="A534" s="43" t="s">
        <v>721</v>
      </c>
      <c r="B534" s="44" t="s">
        <v>530</v>
      </c>
      <c r="C534" s="47" t="s">
        <v>132</v>
      </c>
      <c r="D534" s="14">
        <v>26.5304</v>
      </c>
      <c r="E534" s="14">
        <v>26.5304</v>
      </c>
      <c r="F534" s="44" t="s">
        <v>71</v>
      </c>
      <c r="G534" s="46" t="s">
        <v>73</v>
      </c>
      <c r="H534" s="44" t="s">
        <v>72</v>
      </c>
      <c r="I534" s="56" t="s">
        <v>591</v>
      </c>
      <c r="J534" s="144" t="s">
        <v>722</v>
      </c>
      <c r="K534" s="56" t="s">
        <v>109</v>
      </c>
      <c r="L534" s="56" t="s">
        <v>109</v>
      </c>
      <c r="M534" s="56" t="s">
        <v>109</v>
      </c>
      <c r="N534" s="49">
        <v>59.325499995785961</v>
      </c>
      <c r="O534" s="28">
        <v>6.4000000000000001E-2</v>
      </c>
      <c r="P534" s="49">
        <v>0</v>
      </c>
      <c r="Q534" s="28"/>
      <c r="R534" s="49">
        <v>59.325499995785961</v>
      </c>
      <c r="S534" s="28">
        <v>6.4000000000000001E-2</v>
      </c>
      <c r="T534" s="49">
        <v>0</v>
      </c>
      <c r="U534" s="28"/>
      <c r="V534" s="49">
        <v>0</v>
      </c>
      <c r="W534" s="28"/>
      <c r="X534" s="49">
        <v>47.459600003371236</v>
      </c>
      <c r="Y534" s="28">
        <v>5.0999999999999997E-2</v>
      </c>
      <c r="Z534" s="49">
        <v>0</v>
      </c>
      <c r="AA534" s="28"/>
      <c r="AB534" s="49">
        <v>47.459600003371236</v>
      </c>
      <c r="AC534" s="28">
        <v>5.0999999999999997E-2</v>
      </c>
      <c r="AD534" s="49">
        <v>0</v>
      </c>
      <c r="AE534" s="28"/>
      <c r="AF534" s="49">
        <v>23.729800001685618</v>
      </c>
      <c r="AG534" s="28">
        <v>2.5999999999999999E-2</v>
      </c>
      <c r="AH534" s="49">
        <v>0</v>
      </c>
      <c r="AI534" s="28"/>
      <c r="AJ534" s="44" t="s">
        <v>79</v>
      </c>
      <c r="AK534" s="44" t="s">
        <v>80</v>
      </c>
      <c r="AL534" s="145"/>
      <c r="AM534" s="145" t="s">
        <v>593</v>
      </c>
      <c r="AN534" s="146" t="s">
        <v>617</v>
      </c>
      <c r="AQ534" s="88"/>
      <c r="AT534" s="145"/>
      <c r="AU534" s="26">
        <v>842.24</v>
      </c>
      <c r="AV534" s="50" t="s">
        <v>136</v>
      </c>
    </row>
    <row r="535" spans="1:50" s="10" customFormat="1">
      <c r="A535" s="43" t="s">
        <v>166</v>
      </c>
      <c r="B535" s="55" t="s">
        <v>322</v>
      </c>
      <c r="C535" s="47" t="s">
        <v>132</v>
      </c>
      <c r="D535" s="14">
        <v>384.45680000000004</v>
      </c>
      <c r="E535" s="14">
        <v>408.34559999999999</v>
      </c>
      <c r="F535" s="44" t="s">
        <v>298</v>
      </c>
      <c r="G535" s="44" t="s">
        <v>221</v>
      </c>
      <c r="H535" s="44"/>
      <c r="I535" s="56" t="s">
        <v>425</v>
      </c>
      <c r="J535" s="56"/>
      <c r="K535" s="32" t="s">
        <v>298</v>
      </c>
      <c r="L535" s="32" t="s">
        <v>298</v>
      </c>
      <c r="M535" s="32" t="s">
        <v>298</v>
      </c>
      <c r="N535" s="27">
        <v>162.11000000000001</v>
      </c>
      <c r="O535" s="28">
        <v>0</v>
      </c>
      <c r="P535" s="27">
        <v>0</v>
      </c>
      <c r="Q535" s="28">
        <v>0</v>
      </c>
      <c r="R535" s="27">
        <v>162.11000000000001</v>
      </c>
      <c r="S535" s="28">
        <v>0</v>
      </c>
      <c r="T535" s="27">
        <v>0</v>
      </c>
      <c r="U535" s="28">
        <v>0</v>
      </c>
      <c r="V535" s="218"/>
      <c r="W535" s="28">
        <v>0</v>
      </c>
      <c r="X535" s="218"/>
      <c r="Y535" s="28">
        <v>0</v>
      </c>
      <c r="Z535" s="218"/>
      <c r="AA535" s="28">
        <v>0</v>
      </c>
      <c r="AB535" s="218"/>
      <c r="AC535" s="28">
        <v>0</v>
      </c>
      <c r="AD535" s="218"/>
      <c r="AE535" s="28">
        <v>0</v>
      </c>
      <c r="AF535" s="218"/>
      <c r="AG535" s="28">
        <v>0</v>
      </c>
      <c r="AH535" s="218"/>
      <c r="AI535" s="28">
        <v>0</v>
      </c>
      <c r="AJ535" s="44" t="s">
        <v>79</v>
      </c>
      <c r="AK535" s="44" t="s">
        <v>207</v>
      </c>
      <c r="AL535" s="43" t="s">
        <v>112</v>
      </c>
      <c r="AM535" s="43" t="s">
        <v>112</v>
      </c>
      <c r="AN535" s="82"/>
      <c r="AO535" s="21"/>
      <c r="AP535" s="41"/>
      <c r="AQ535" s="87"/>
      <c r="AR535" s="41"/>
      <c r="AS535" s="41"/>
      <c r="AT535" s="20" t="s">
        <v>112</v>
      </c>
      <c r="AU535" s="28"/>
      <c r="AV535" s="41"/>
      <c r="AX535" s="20"/>
    </row>
    <row r="536" spans="1:50" s="20" customFormat="1">
      <c r="A536" s="43" t="s">
        <v>166</v>
      </c>
      <c r="B536" s="55" t="s">
        <v>322</v>
      </c>
      <c r="C536" s="47" t="s">
        <v>132</v>
      </c>
      <c r="D536" s="14">
        <v>384.45680000000004</v>
      </c>
      <c r="E536" s="14">
        <v>408.34559999999999</v>
      </c>
      <c r="F536" s="44" t="s">
        <v>203</v>
      </c>
      <c r="G536" s="46" t="s">
        <v>73</v>
      </c>
      <c r="H536" s="44" t="s">
        <v>72</v>
      </c>
      <c r="I536" s="56" t="s">
        <v>109</v>
      </c>
      <c r="J536" s="56"/>
      <c r="K536" s="56" t="s">
        <v>109</v>
      </c>
      <c r="L536" s="56" t="s">
        <v>109</v>
      </c>
      <c r="M536" s="56" t="s">
        <v>109</v>
      </c>
      <c r="N536" s="49">
        <v>87.709075907076695</v>
      </c>
      <c r="O536" s="28">
        <v>0.96000000000000008</v>
      </c>
      <c r="P536" s="49">
        <v>87.709075907076695</v>
      </c>
      <c r="Q536" s="28">
        <v>0.96000000000000008</v>
      </c>
      <c r="R536" s="49">
        <v>87.709075907076695</v>
      </c>
      <c r="S536" s="28">
        <v>0.96000000000000008</v>
      </c>
      <c r="T536" s="49">
        <v>29.23635863569223</v>
      </c>
      <c r="U536" s="28">
        <v>0.32000000000000006</v>
      </c>
      <c r="V536" s="49">
        <v>0</v>
      </c>
      <c r="W536" s="28">
        <v>0</v>
      </c>
      <c r="X536" s="49">
        <v>0</v>
      </c>
      <c r="Y536" s="28">
        <v>0</v>
      </c>
      <c r="Z536" s="49">
        <v>0</v>
      </c>
      <c r="AA536" s="28">
        <v>0</v>
      </c>
      <c r="AB536" s="49">
        <v>0</v>
      </c>
      <c r="AC536" s="28">
        <v>0</v>
      </c>
      <c r="AD536" s="49">
        <v>0</v>
      </c>
      <c r="AE536" s="28">
        <v>0</v>
      </c>
      <c r="AF536" s="49">
        <v>0</v>
      </c>
      <c r="AG536" s="28">
        <v>0</v>
      </c>
      <c r="AH536" s="49">
        <v>0</v>
      </c>
      <c r="AI536" s="28">
        <v>0</v>
      </c>
      <c r="AJ536" s="44" t="s">
        <v>79</v>
      </c>
      <c r="AK536" s="44" t="s">
        <v>80</v>
      </c>
      <c r="AL536" s="43" t="s">
        <v>112</v>
      </c>
      <c r="AM536" s="43" t="s">
        <v>112</v>
      </c>
      <c r="AN536" s="82">
        <v>21.145123999999999</v>
      </c>
      <c r="AO536" s="21"/>
      <c r="AQ536" s="88"/>
      <c r="AT536" s="20" t="s">
        <v>332</v>
      </c>
      <c r="AU536" s="26">
        <v>10528</v>
      </c>
      <c r="AV536" s="50" t="s">
        <v>136</v>
      </c>
      <c r="AW536" s="10"/>
    </row>
    <row r="537" spans="1:50" s="20" customFormat="1">
      <c r="A537" s="43" t="s">
        <v>166</v>
      </c>
      <c r="B537" s="55" t="s">
        <v>322</v>
      </c>
      <c r="C537" s="47" t="s">
        <v>132</v>
      </c>
      <c r="D537" s="14">
        <v>384.45680000000004</v>
      </c>
      <c r="E537" s="14">
        <v>408.34559999999999</v>
      </c>
      <c r="F537" s="44" t="s">
        <v>203</v>
      </c>
      <c r="G537" s="46" t="s">
        <v>73</v>
      </c>
      <c r="H537" s="11" t="s">
        <v>170</v>
      </c>
      <c r="I537" s="56" t="s">
        <v>329</v>
      </c>
      <c r="J537" s="56"/>
      <c r="K537" s="19" t="s">
        <v>76</v>
      </c>
      <c r="L537" s="19" t="s">
        <v>173</v>
      </c>
      <c r="M537" s="19" t="s">
        <v>173</v>
      </c>
      <c r="N537" s="39">
        <v>171.00321839080462</v>
      </c>
      <c r="O537" s="28">
        <v>2.0229885057471266</v>
      </c>
      <c r="P537" s="39">
        <v>171.00321839080462</v>
      </c>
      <c r="Q537" s="28">
        <v>2.0229885057471266</v>
      </c>
      <c r="R537" s="39">
        <v>38.000715197956588</v>
      </c>
      <c r="S537" s="28">
        <v>0.44955300127713926</v>
      </c>
      <c r="T537" s="39">
        <v>0</v>
      </c>
      <c r="U537" s="28">
        <v>0</v>
      </c>
      <c r="V537" s="39">
        <v>0</v>
      </c>
      <c r="W537" s="85">
        <v>0</v>
      </c>
      <c r="X537" s="39">
        <v>0</v>
      </c>
      <c r="Y537" s="85">
        <v>0</v>
      </c>
      <c r="Z537" s="39">
        <v>0</v>
      </c>
      <c r="AA537" s="85">
        <v>0</v>
      </c>
      <c r="AB537" s="39">
        <v>0</v>
      </c>
      <c r="AC537" s="85">
        <v>0</v>
      </c>
      <c r="AD537" s="39">
        <v>0</v>
      </c>
      <c r="AE537" s="85">
        <v>0</v>
      </c>
      <c r="AF537" s="39">
        <v>0</v>
      </c>
      <c r="AG537" s="85">
        <v>0</v>
      </c>
      <c r="AH537" s="39">
        <v>0</v>
      </c>
      <c r="AI537" s="85">
        <v>0</v>
      </c>
      <c r="AJ537" s="44" t="s">
        <v>79</v>
      </c>
      <c r="AK537" s="44" t="s">
        <v>80</v>
      </c>
      <c r="AL537" s="43" t="s">
        <v>112</v>
      </c>
      <c r="AM537" s="43" t="s">
        <v>330</v>
      </c>
      <c r="AN537" s="82">
        <v>0.80537599999999998</v>
      </c>
      <c r="AO537" s="21"/>
      <c r="AQ537" s="88"/>
      <c r="AT537" s="20" t="s">
        <v>332</v>
      </c>
      <c r="AU537" s="26">
        <v>0</v>
      </c>
      <c r="AV537" s="21" t="s">
        <v>104</v>
      </c>
      <c r="AW537" s="10"/>
    </row>
    <row r="538" spans="1:50" s="20" customFormat="1">
      <c r="A538" s="43" t="s">
        <v>166</v>
      </c>
      <c r="B538" s="11" t="s">
        <v>68</v>
      </c>
      <c r="C538" s="47" t="s">
        <v>132</v>
      </c>
      <c r="D538" s="14">
        <v>384.45680000000004</v>
      </c>
      <c r="E538" s="14">
        <v>408.34559999999999</v>
      </c>
      <c r="F538" s="11" t="s">
        <v>71</v>
      </c>
      <c r="G538" s="16" t="s">
        <v>73</v>
      </c>
      <c r="H538" s="16" t="s">
        <v>72</v>
      </c>
      <c r="I538" s="18" t="s">
        <v>96</v>
      </c>
      <c r="J538" s="18" t="s">
        <v>167</v>
      </c>
      <c r="K538" s="12" t="s">
        <v>76</v>
      </c>
      <c r="L538" s="12" t="s">
        <v>77</v>
      </c>
      <c r="M538" s="12" t="s">
        <v>88</v>
      </c>
      <c r="N538" s="49">
        <v>384.88641364307767</v>
      </c>
      <c r="O538" s="25">
        <v>1.4</v>
      </c>
      <c r="P538" s="49">
        <v>0</v>
      </c>
      <c r="Q538" s="25"/>
      <c r="R538" s="49">
        <v>0</v>
      </c>
      <c r="S538" s="25"/>
      <c r="T538" s="49">
        <v>0</v>
      </c>
      <c r="U538" s="26"/>
      <c r="V538" s="49">
        <v>0</v>
      </c>
      <c r="W538" s="26"/>
      <c r="X538" s="49">
        <v>0</v>
      </c>
      <c r="Y538" s="26"/>
      <c r="Z538" s="49">
        <v>0</v>
      </c>
      <c r="AA538" s="26"/>
      <c r="AB538" s="49">
        <v>0</v>
      </c>
      <c r="AC538" s="26"/>
      <c r="AD538" s="49">
        <v>0</v>
      </c>
      <c r="AE538" s="26"/>
      <c r="AF538" s="49">
        <v>0</v>
      </c>
      <c r="AG538" s="26"/>
      <c r="AH538" s="49">
        <v>0</v>
      </c>
      <c r="AI538" s="26"/>
      <c r="AJ538" s="29" t="s">
        <v>79</v>
      </c>
      <c r="AK538" s="11" t="s">
        <v>80</v>
      </c>
      <c r="AL538" s="18"/>
      <c r="AM538" s="21" t="s">
        <v>81</v>
      </c>
      <c r="AN538" s="21"/>
      <c r="AO538" s="21" t="s">
        <v>168</v>
      </c>
      <c r="AP538" s="21"/>
      <c r="AQ538" s="30">
        <v>1.4</v>
      </c>
      <c r="AR538" s="31">
        <v>1</v>
      </c>
      <c r="AS538" s="23">
        <v>25.454545454545453</v>
      </c>
      <c r="AT538" s="21"/>
      <c r="AU538" s="26">
        <v>0</v>
      </c>
      <c r="AV538" s="50" t="s">
        <v>136</v>
      </c>
    </row>
    <row r="539" spans="1:50" s="20" customFormat="1">
      <c r="A539" s="43" t="s">
        <v>723</v>
      </c>
      <c r="B539" s="44" t="s">
        <v>530</v>
      </c>
      <c r="C539" s="47" t="s">
        <v>132</v>
      </c>
      <c r="D539" s="14">
        <v>1.5184</v>
      </c>
      <c r="E539" s="14">
        <v>1.6120000000000001</v>
      </c>
      <c r="F539" s="44" t="s">
        <v>298</v>
      </c>
      <c r="G539" s="44" t="s">
        <v>221</v>
      </c>
      <c r="H539" s="44"/>
      <c r="I539" s="56" t="s">
        <v>769</v>
      </c>
      <c r="J539" s="144" t="s">
        <v>871</v>
      </c>
      <c r="K539" s="32" t="s">
        <v>298</v>
      </c>
      <c r="L539" s="32" t="s">
        <v>298</v>
      </c>
      <c r="M539" s="32" t="s">
        <v>298</v>
      </c>
      <c r="N539" s="77"/>
      <c r="O539" s="28"/>
      <c r="P539" s="77">
        <v>60</v>
      </c>
      <c r="Q539" s="28"/>
      <c r="R539" s="77"/>
      <c r="S539" s="28"/>
      <c r="T539" s="77">
        <v>60</v>
      </c>
      <c r="U539" s="28"/>
      <c r="V539" s="220"/>
      <c r="W539" s="28"/>
      <c r="X539" s="220"/>
      <c r="Y539" s="28"/>
      <c r="Z539" s="220"/>
      <c r="AA539" s="28"/>
      <c r="AB539" s="220"/>
      <c r="AC539" s="28"/>
      <c r="AD539" s="220"/>
      <c r="AE539" s="28"/>
      <c r="AF539" s="220"/>
      <c r="AG539" s="28"/>
      <c r="AH539" s="220"/>
      <c r="AI539" s="28"/>
      <c r="AJ539" s="44" t="s">
        <v>79</v>
      </c>
      <c r="AK539" s="44" t="s">
        <v>207</v>
      </c>
      <c r="AL539" s="145"/>
      <c r="AM539" s="145"/>
      <c r="AN539" s="145"/>
      <c r="AO539" s="10"/>
      <c r="AP539" s="10"/>
      <c r="AQ539" s="88"/>
      <c r="AR539" s="10"/>
      <c r="AS539" s="10"/>
      <c r="AT539" s="145"/>
      <c r="AU539" s="196"/>
      <c r="AV539" s="76" t="s">
        <v>304</v>
      </c>
      <c r="AW539" s="10"/>
    </row>
    <row r="540" spans="1:50" s="21" customFormat="1" ht="12" customHeight="1">
      <c r="A540" s="43" t="s">
        <v>723</v>
      </c>
      <c r="B540" s="44" t="s">
        <v>530</v>
      </c>
      <c r="C540" s="47" t="s">
        <v>132</v>
      </c>
      <c r="D540" s="14">
        <v>1.5184</v>
      </c>
      <c r="E540" s="14">
        <v>1.6120000000000001</v>
      </c>
      <c r="F540" s="44" t="s">
        <v>71</v>
      </c>
      <c r="G540" s="46" t="s">
        <v>73</v>
      </c>
      <c r="H540" s="44" t="s">
        <v>72</v>
      </c>
      <c r="I540" s="56" t="s">
        <v>109</v>
      </c>
      <c r="J540" s="144"/>
      <c r="K540" s="56" t="s">
        <v>109</v>
      </c>
      <c r="L540" s="56" t="s">
        <v>109</v>
      </c>
      <c r="M540" s="56" t="s">
        <v>109</v>
      </c>
      <c r="N540" s="49">
        <v>110.52621621621621</v>
      </c>
      <c r="O540" s="28"/>
      <c r="P540" s="49">
        <v>0</v>
      </c>
      <c r="Q540" s="28"/>
      <c r="R540" s="49">
        <v>0</v>
      </c>
      <c r="S540" s="28"/>
      <c r="T540" s="49">
        <v>0</v>
      </c>
      <c r="U540" s="28"/>
      <c r="V540" s="49">
        <v>56.770283783783789</v>
      </c>
      <c r="W540" s="28"/>
      <c r="X540" s="49">
        <v>0</v>
      </c>
      <c r="Y540" s="28"/>
      <c r="Z540" s="49">
        <v>0</v>
      </c>
      <c r="AA540" s="28"/>
      <c r="AB540" s="49">
        <v>0</v>
      </c>
      <c r="AC540" s="28"/>
      <c r="AD540" s="49">
        <v>18.5885</v>
      </c>
      <c r="AE540" s="28"/>
      <c r="AF540" s="49">
        <v>0</v>
      </c>
      <c r="AG540" s="28"/>
      <c r="AH540" s="49">
        <v>0</v>
      </c>
      <c r="AI540" s="28"/>
      <c r="AJ540" s="44"/>
      <c r="AK540" s="44"/>
      <c r="AL540" s="145"/>
      <c r="AM540" s="145" t="s">
        <v>593</v>
      </c>
      <c r="AN540" s="145"/>
      <c r="AO540" s="20"/>
      <c r="AP540" s="20"/>
      <c r="AQ540" s="88"/>
      <c r="AR540" s="20"/>
      <c r="AS540" s="20"/>
      <c r="AT540" s="145"/>
      <c r="AU540" s="26">
        <v>0</v>
      </c>
      <c r="AV540" s="50" t="s">
        <v>136</v>
      </c>
      <c r="AW540" s="20"/>
      <c r="AX540" s="20"/>
    </row>
    <row r="541" spans="1:50" s="41" customFormat="1">
      <c r="A541" s="32" t="s">
        <v>100</v>
      </c>
      <c r="B541" s="55" t="s">
        <v>322</v>
      </c>
      <c r="C541" s="12" t="s">
        <v>69</v>
      </c>
      <c r="D541" s="14">
        <v>3232.0808000000002</v>
      </c>
      <c r="E541" s="14">
        <v>3713.6216000000004</v>
      </c>
      <c r="F541" s="44" t="s">
        <v>298</v>
      </c>
      <c r="G541" s="44" t="s">
        <v>221</v>
      </c>
      <c r="H541" s="44"/>
      <c r="I541" s="56" t="s">
        <v>425</v>
      </c>
      <c r="J541" s="56"/>
      <c r="K541" s="32" t="s">
        <v>298</v>
      </c>
      <c r="L541" s="32" t="s">
        <v>298</v>
      </c>
      <c r="M541" s="32" t="s">
        <v>298</v>
      </c>
      <c r="N541" s="27">
        <v>0</v>
      </c>
      <c r="O541" s="28">
        <v>0</v>
      </c>
      <c r="P541" s="27">
        <v>306.89100000000002</v>
      </c>
      <c r="Q541" s="28">
        <v>0</v>
      </c>
      <c r="R541" s="27">
        <v>0</v>
      </c>
      <c r="S541" s="28">
        <v>0</v>
      </c>
      <c r="T541" s="27">
        <v>306.89100000000002</v>
      </c>
      <c r="U541" s="28">
        <v>0</v>
      </c>
      <c r="V541" s="23"/>
      <c r="W541" s="28">
        <v>0</v>
      </c>
      <c r="X541" s="23"/>
      <c r="Y541" s="28">
        <v>0</v>
      </c>
      <c r="Z541" s="23"/>
      <c r="AA541" s="28">
        <v>0</v>
      </c>
      <c r="AB541" s="23"/>
      <c r="AC541" s="28">
        <v>0</v>
      </c>
      <c r="AD541" s="23"/>
      <c r="AE541" s="28">
        <v>0</v>
      </c>
      <c r="AF541" s="23"/>
      <c r="AG541" s="28">
        <v>0</v>
      </c>
      <c r="AH541" s="23"/>
      <c r="AI541" s="28">
        <v>0</v>
      </c>
      <c r="AJ541" s="44" t="s">
        <v>79</v>
      </c>
      <c r="AK541" s="44" t="s">
        <v>207</v>
      </c>
      <c r="AL541" s="43" t="s">
        <v>112</v>
      </c>
      <c r="AM541" s="43" t="s">
        <v>112</v>
      </c>
      <c r="AN541" s="82"/>
      <c r="AO541" s="21"/>
      <c r="AP541" s="21"/>
      <c r="AQ541" s="30"/>
      <c r="AR541" s="21"/>
      <c r="AS541" s="21"/>
      <c r="AT541" s="20" t="s">
        <v>112</v>
      </c>
      <c r="AU541" s="28"/>
      <c r="AV541" s="21"/>
      <c r="AW541" s="10"/>
      <c r="AX541" s="20"/>
    </row>
    <row r="542" spans="1:50" s="41" customFormat="1">
      <c r="A542" s="32" t="s">
        <v>100</v>
      </c>
      <c r="B542" s="11" t="s">
        <v>68</v>
      </c>
      <c r="C542" s="12" t="s">
        <v>69</v>
      </c>
      <c r="D542" s="14">
        <v>3232.0808000000002</v>
      </c>
      <c r="E542" s="14">
        <v>3713.6216000000004</v>
      </c>
      <c r="F542" s="11" t="s">
        <v>71</v>
      </c>
      <c r="G542" s="16" t="s">
        <v>73</v>
      </c>
      <c r="H542" s="16" t="s">
        <v>72</v>
      </c>
      <c r="I542" s="18" t="s">
        <v>108</v>
      </c>
      <c r="J542" s="18" t="s">
        <v>109</v>
      </c>
      <c r="K542" s="12" t="s">
        <v>76</v>
      </c>
      <c r="L542" s="12" t="s">
        <v>77</v>
      </c>
      <c r="M542" s="12" t="s">
        <v>110</v>
      </c>
      <c r="N542" s="39">
        <v>401.82752712735584</v>
      </c>
      <c r="O542" s="25">
        <v>4.5</v>
      </c>
      <c r="P542" s="39">
        <v>323.06933181039415</v>
      </c>
      <c r="Q542" s="26">
        <v>3.5</v>
      </c>
      <c r="R542" s="39">
        <v>166.75842375785265</v>
      </c>
      <c r="S542" s="25">
        <v>2</v>
      </c>
      <c r="T542" s="39">
        <v>81.872358652198741</v>
      </c>
      <c r="U542" s="26">
        <v>1</v>
      </c>
      <c r="V542" s="39">
        <v>81.872358652198741</v>
      </c>
      <c r="W542" s="26">
        <v>1</v>
      </c>
      <c r="X542" s="39">
        <v>0</v>
      </c>
      <c r="Y542" s="26"/>
      <c r="Z542" s="39">
        <v>0</v>
      </c>
      <c r="AA542" s="26"/>
      <c r="AB542" s="39">
        <v>0</v>
      </c>
      <c r="AC542" s="26"/>
      <c r="AD542" s="39">
        <v>0</v>
      </c>
      <c r="AE542" s="26"/>
      <c r="AF542" s="39">
        <v>0</v>
      </c>
      <c r="AG542" s="26"/>
      <c r="AH542" s="39">
        <v>0</v>
      </c>
      <c r="AI542" s="26"/>
      <c r="AJ542" s="29" t="s">
        <v>79</v>
      </c>
      <c r="AK542" s="11" t="s">
        <v>80</v>
      </c>
      <c r="AL542" s="18"/>
      <c r="AM542" s="21" t="s">
        <v>81</v>
      </c>
      <c r="AN542" s="21"/>
      <c r="AO542" s="21" t="s">
        <v>112</v>
      </c>
      <c r="AP542" s="21"/>
      <c r="AQ542" s="30">
        <v>12</v>
      </c>
      <c r="AR542" s="31"/>
      <c r="AS542" s="23" t="s">
        <v>112</v>
      </c>
      <c r="AT542" s="21"/>
      <c r="AU542" s="26">
        <v>39480</v>
      </c>
      <c r="AV542" s="21" t="s">
        <v>104</v>
      </c>
      <c r="AW542" s="20"/>
      <c r="AX542" s="20"/>
    </row>
    <row r="543" spans="1:50" s="41" customFormat="1">
      <c r="A543" s="32" t="s">
        <v>100</v>
      </c>
      <c r="B543" s="11" t="s">
        <v>68</v>
      </c>
      <c r="C543" s="12" t="s">
        <v>69</v>
      </c>
      <c r="D543" s="14">
        <v>3232.0808000000002</v>
      </c>
      <c r="E543" s="14">
        <v>3713.6216000000004</v>
      </c>
      <c r="F543" s="11" t="s">
        <v>71</v>
      </c>
      <c r="G543" s="16" t="s">
        <v>73</v>
      </c>
      <c r="H543" s="16" t="s">
        <v>72</v>
      </c>
      <c r="I543" s="18" t="s">
        <v>96</v>
      </c>
      <c r="J543" s="18" t="s">
        <v>87</v>
      </c>
      <c r="K543" s="12" t="s">
        <v>76</v>
      </c>
      <c r="L543" s="12" t="s">
        <v>77</v>
      </c>
      <c r="M543" s="12" t="s">
        <v>88</v>
      </c>
      <c r="N543" s="23">
        <v>0</v>
      </c>
      <c r="O543" s="25"/>
      <c r="P543" s="23">
        <v>322.5</v>
      </c>
      <c r="Q543" s="25">
        <v>3.1</v>
      </c>
      <c r="R543" s="23">
        <v>0</v>
      </c>
      <c r="S543" s="25"/>
      <c r="T543" s="23">
        <v>0</v>
      </c>
      <c r="U543" s="26"/>
      <c r="V543" s="23">
        <v>0</v>
      </c>
      <c r="W543" s="26"/>
      <c r="X543" s="23">
        <v>0</v>
      </c>
      <c r="Y543" s="26"/>
      <c r="Z543" s="23">
        <v>0</v>
      </c>
      <c r="AA543" s="26"/>
      <c r="AB543" s="23">
        <v>0</v>
      </c>
      <c r="AC543" s="26"/>
      <c r="AD543" s="23">
        <v>0</v>
      </c>
      <c r="AE543" s="26"/>
      <c r="AF543" s="23">
        <v>0</v>
      </c>
      <c r="AG543" s="26"/>
      <c r="AH543" s="23">
        <v>0</v>
      </c>
      <c r="AI543" s="26"/>
      <c r="AJ543" s="11" t="s">
        <v>79</v>
      </c>
      <c r="AK543" s="11" t="s">
        <v>80</v>
      </c>
      <c r="AL543" s="18"/>
      <c r="AM543" s="21" t="s">
        <v>81</v>
      </c>
      <c r="AN543" s="21"/>
      <c r="AO543" s="21" t="s">
        <v>82</v>
      </c>
      <c r="AP543" s="21"/>
      <c r="AQ543" s="30">
        <v>3.1</v>
      </c>
      <c r="AR543" s="31"/>
      <c r="AS543" s="23"/>
      <c r="AT543" s="21"/>
      <c r="AU543" s="26">
        <v>0</v>
      </c>
      <c r="AV543" s="21"/>
      <c r="AW543" s="20"/>
      <c r="AX543" s="20"/>
    </row>
    <row r="544" spans="1:50" s="41" customFormat="1">
      <c r="A544" s="32" t="s">
        <v>100</v>
      </c>
      <c r="B544" s="11" t="s">
        <v>68</v>
      </c>
      <c r="C544" s="12" t="s">
        <v>69</v>
      </c>
      <c r="D544" s="14">
        <v>3232.0808000000002</v>
      </c>
      <c r="E544" s="14">
        <v>3713.6216000000004</v>
      </c>
      <c r="F544" s="11" t="s">
        <v>71</v>
      </c>
      <c r="G544" s="16" t="s">
        <v>73</v>
      </c>
      <c r="H544" s="11" t="s">
        <v>170</v>
      </c>
      <c r="I544" s="17" t="s">
        <v>176</v>
      </c>
      <c r="J544" s="18" t="s">
        <v>177</v>
      </c>
      <c r="K544" s="18" t="s">
        <v>178</v>
      </c>
      <c r="L544" s="19" t="s">
        <v>173</v>
      </c>
      <c r="M544" s="19" t="s">
        <v>179</v>
      </c>
      <c r="N544" s="23">
        <v>0</v>
      </c>
      <c r="O544" s="25"/>
      <c r="P544" s="23">
        <v>515.65599999999995</v>
      </c>
      <c r="Q544" s="25">
        <v>6.1</v>
      </c>
      <c r="R544" s="23">
        <v>0</v>
      </c>
      <c r="S544" s="25"/>
      <c r="T544" s="23">
        <v>0</v>
      </c>
      <c r="U544" s="26"/>
      <c r="V544" s="23">
        <v>0</v>
      </c>
      <c r="W544" s="26"/>
      <c r="X544" s="23">
        <v>0</v>
      </c>
      <c r="Y544" s="26"/>
      <c r="Z544" s="23">
        <v>0</v>
      </c>
      <c r="AA544" s="26"/>
      <c r="AB544" s="23">
        <v>0</v>
      </c>
      <c r="AC544" s="26"/>
      <c r="AD544" s="23">
        <v>0</v>
      </c>
      <c r="AE544" s="26"/>
      <c r="AF544" s="23">
        <v>0</v>
      </c>
      <c r="AG544" s="26"/>
      <c r="AH544" s="23">
        <v>0</v>
      </c>
      <c r="AI544" s="26"/>
      <c r="AJ544" s="29" t="s">
        <v>79</v>
      </c>
      <c r="AK544" s="11" t="s">
        <v>80</v>
      </c>
      <c r="AL544" s="18"/>
      <c r="AM544" s="21" t="s">
        <v>81</v>
      </c>
      <c r="AN544" s="21"/>
      <c r="AO544" s="21" t="s">
        <v>82</v>
      </c>
      <c r="AP544" s="21"/>
      <c r="AQ544" s="30">
        <v>6.1</v>
      </c>
      <c r="AR544" s="31"/>
      <c r="AS544" s="23"/>
      <c r="AT544" s="21"/>
      <c r="AU544" s="26">
        <v>0</v>
      </c>
      <c r="AV544" s="21"/>
      <c r="AW544" s="20"/>
      <c r="AX544" s="20"/>
    </row>
    <row r="545" spans="1:75" s="41" customFormat="1">
      <c r="A545" s="10" t="s">
        <v>502</v>
      </c>
      <c r="B545" s="44" t="s">
        <v>530</v>
      </c>
      <c r="C545" s="12" t="s">
        <v>69</v>
      </c>
      <c r="D545" s="14">
        <v>2928.6400000000003</v>
      </c>
      <c r="E545" s="14">
        <v>3426.8</v>
      </c>
      <c r="F545" s="44" t="s">
        <v>298</v>
      </c>
      <c r="G545" s="44" t="s">
        <v>221</v>
      </c>
      <c r="H545" s="44"/>
      <c r="I545" s="56" t="s">
        <v>769</v>
      </c>
      <c r="J545" s="144" t="s">
        <v>872</v>
      </c>
      <c r="K545" s="32" t="s">
        <v>298</v>
      </c>
      <c r="L545" s="32" t="s">
        <v>298</v>
      </c>
      <c r="M545" s="32" t="s">
        <v>298</v>
      </c>
      <c r="N545" s="27">
        <v>118.976</v>
      </c>
      <c r="O545" s="28"/>
      <c r="P545" s="27"/>
      <c r="Q545" s="28"/>
      <c r="R545" s="27">
        <v>118.976</v>
      </c>
      <c r="S545" s="28"/>
      <c r="T545" s="27"/>
      <c r="U545" s="28"/>
      <c r="V545" s="221"/>
      <c r="W545" s="28"/>
      <c r="X545" s="221"/>
      <c r="Y545" s="28"/>
      <c r="Z545" s="221"/>
      <c r="AA545" s="28"/>
      <c r="AB545" s="221"/>
      <c r="AC545" s="28"/>
      <c r="AD545" s="221"/>
      <c r="AE545" s="28"/>
      <c r="AF545" s="221"/>
      <c r="AG545" s="28"/>
      <c r="AH545" s="221"/>
      <c r="AI545" s="28"/>
      <c r="AJ545" s="44" t="s">
        <v>79</v>
      </c>
      <c r="AK545" s="44" t="s">
        <v>207</v>
      </c>
      <c r="AL545" s="145"/>
      <c r="AM545" s="145"/>
      <c r="AN545" s="145"/>
      <c r="AO545" s="20"/>
      <c r="AP545" s="20"/>
      <c r="AQ545" s="88"/>
      <c r="AR545" s="20"/>
      <c r="AS545" s="20"/>
      <c r="AT545" s="145"/>
      <c r="AU545" s="196"/>
      <c r="AV545" s="20"/>
      <c r="AW545" s="21"/>
      <c r="AX545" s="20"/>
    </row>
    <row r="546" spans="1:75" s="40" customFormat="1">
      <c r="A546" s="10" t="s">
        <v>502</v>
      </c>
      <c r="B546" s="11" t="s">
        <v>488</v>
      </c>
      <c r="C546" s="12" t="s">
        <v>69</v>
      </c>
      <c r="D546" s="14">
        <v>2928.6400000000003</v>
      </c>
      <c r="E546" s="14">
        <v>3426.8</v>
      </c>
      <c r="F546" s="11" t="s">
        <v>71</v>
      </c>
      <c r="G546" s="16" t="s">
        <v>289</v>
      </c>
      <c r="H546" s="16"/>
      <c r="I546" s="12" t="s">
        <v>514</v>
      </c>
      <c r="J546" s="12"/>
      <c r="K546" s="56" t="s">
        <v>260</v>
      </c>
      <c r="L546" s="56" t="s">
        <v>260</v>
      </c>
      <c r="M546" s="56" t="s">
        <v>260</v>
      </c>
      <c r="N546" s="23">
        <v>129</v>
      </c>
      <c r="O546" s="137">
        <v>9.3000000000000007</v>
      </c>
      <c r="P546" s="23">
        <v>0</v>
      </c>
      <c r="Q546" s="137"/>
      <c r="R546" s="135">
        <v>62.655000000000001</v>
      </c>
      <c r="S546" s="137">
        <v>4.5</v>
      </c>
      <c r="T546" s="23">
        <v>43</v>
      </c>
      <c r="U546" s="120">
        <v>3.1</v>
      </c>
      <c r="V546" s="23">
        <v>0</v>
      </c>
      <c r="W546" s="120"/>
      <c r="X546" s="23">
        <v>0</v>
      </c>
      <c r="Y546" s="120"/>
      <c r="Z546" s="23">
        <v>0</v>
      </c>
      <c r="AA546" s="120"/>
      <c r="AB546" s="23">
        <v>0</v>
      </c>
      <c r="AC546" s="120"/>
      <c r="AD546" s="23">
        <v>0</v>
      </c>
      <c r="AE546" s="120"/>
      <c r="AF546" s="23">
        <v>0</v>
      </c>
      <c r="AG546" s="120"/>
      <c r="AH546" s="23">
        <v>0</v>
      </c>
      <c r="AI546" s="120"/>
      <c r="AJ546" s="11" t="s">
        <v>261</v>
      </c>
      <c r="AK546" s="11" t="s">
        <v>80</v>
      </c>
      <c r="AL546" s="11"/>
      <c r="AM546" s="10"/>
      <c r="AN546" s="10"/>
      <c r="AO546" s="124"/>
      <c r="AP546" s="124"/>
      <c r="AQ546" s="123"/>
      <c r="AR546" s="124"/>
      <c r="AS546" s="124"/>
      <c r="AT546" s="10"/>
      <c r="AU546" s="133"/>
      <c r="AV546" s="20" t="s">
        <v>515</v>
      </c>
      <c r="AW546" s="20"/>
      <c r="AX546" s="20"/>
    </row>
    <row r="547" spans="1:75" s="40" customFormat="1">
      <c r="A547" s="10" t="s">
        <v>502</v>
      </c>
      <c r="B547" s="11" t="s">
        <v>488</v>
      </c>
      <c r="C547" s="12" t="s">
        <v>69</v>
      </c>
      <c r="D547" s="14">
        <v>2928.6400000000003</v>
      </c>
      <c r="E547" s="14">
        <v>3426.8</v>
      </c>
      <c r="F547" s="11" t="s">
        <v>71</v>
      </c>
      <c r="G547" s="46" t="s">
        <v>73</v>
      </c>
      <c r="H547" s="44" t="s">
        <v>72</v>
      </c>
      <c r="I547" s="21" t="s">
        <v>497</v>
      </c>
      <c r="J547" s="21"/>
      <c r="K547" s="56" t="s">
        <v>109</v>
      </c>
      <c r="L547" s="56" t="s">
        <v>109</v>
      </c>
      <c r="M547" s="56" t="s">
        <v>109</v>
      </c>
      <c r="N547" s="23">
        <v>0</v>
      </c>
      <c r="O547" s="120">
        <v>0</v>
      </c>
      <c r="P547" s="23">
        <v>0</v>
      </c>
      <c r="Q547" s="120">
        <v>0</v>
      </c>
      <c r="R547" s="23">
        <v>1570.575</v>
      </c>
      <c r="S547" s="120">
        <v>8.5</v>
      </c>
      <c r="T547" s="23">
        <v>1570.575</v>
      </c>
      <c r="U547" s="120">
        <v>8.5</v>
      </c>
      <c r="V547" s="23">
        <v>0</v>
      </c>
      <c r="W547" s="120"/>
      <c r="X547" s="23">
        <v>0</v>
      </c>
      <c r="Y547" s="120"/>
      <c r="Z547" s="23">
        <v>0</v>
      </c>
      <c r="AA547" s="120"/>
      <c r="AB547" s="23">
        <v>0</v>
      </c>
      <c r="AC547" s="120"/>
      <c r="AD547" s="23">
        <v>0</v>
      </c>
      <c r="AE547" s="120"/>
      <c r="AF547" s="23">
        <v>0</v>
      </c>
      <c r="AG547" s="120"/>
      <c r="AH547" s="23">
        <v>0</v>
      </c>
      <c r="AI547" s="120"/>
      <c r="AJ547" s="11" t="s">
        <v>79</v>
      </c>
      <c r="AK547" s="11" t="s">
        <v>80</v>
      </c>
      <c r="AL547" s="11" t="s">
        <v>491</v>
      </c>
      <c r="AM547" s="18" t="s">
        <v>492</v>
      </c>
      <c r="AN547" s="18"/>
      <c r="AO547" s="124"/>
      <c r="AP547" s="124"/>
      <c r="AQ547" s="123"/>
      <c r="AR547" s="124"/>
      <c r="AS547" s="124"/>
      <c r="AT547" s="21" t="s">
        <v>494</v>
      </c>
      <c r="AU547" s="26">
        <v>55930</v>
      </c>
      <c r="AV547" s="10"/>
      <c r="AX547" s="20"/>
    </row>
    <row r="548" spans="1:75" s="10" customFormat="1">
      <c r="A548" s="10" t="s">
        <v>502</v>
      </c>
      <c r="B548" s="11" t="s">
        <v>488</v>
      </c>
      <c r="C548" s="12" t="s">
        <v>69</v>
      </c>
      <c r="D548" s="14">
        <v>2928.6400000000003</v>
      </c>
      <c r="E548" s="14">
        <v>3426.8</v>
      </c>
      <c r="F548" s="11" t="s">
        <v>71</v>
      </c>
      <c r="G548" s="46" t="s">
        <v>73</v>
      </c>
      <c r="H548" s="11" t="s">
        <v>170</v>
      </c>
      <c r="I548" s="21" t="s">
        <v>497</v>
      </c>
      <c r="J548" s="21"/>
      <c r="K548" s="56" t="s">
        <v>109</v>
      </c>
      <c r="L548" s="56" t="s">
        <v>109</v>
      </c>
      <c r="M548" s="56" t="s">
        <v>109</v>
      </c>
      <c r="N548" s="23">
        <v>7525</v>
      </c>
      <c r="O548" s="120">
        <v>34</v>
      </c>
      <c r="P548" s="23">
        <v>3225</v>
      </c>
      <c r="Q548" s="120">
        <v>14</v>
      </c>
      <c r="R548" s="23">
        <v>1032</v>
      </c>
      <c r="S548" s="120">
        <v>5</v>
      </c>
      <c r="T548" s="23">
        <v>585.875</v>
      </c>
      <c r="U548" s="120">
        <v>3</v>
      </c>
      <c r="V548" s="23">
        <v>0</v>
      </c>
      <c r="W548" s="120"/>
      <c r="X548" s="23">
        <v>0</v>
      </c>
      <c r="Y548" s="120"/>
      <c r="Z548" s="23">
        <v>0</v>
      </c>
      <c r="AA548" s="120"/>
      <c r="AB548" s="23">
        <v>0</v>
      </c>
      <c r="AC548" s="120"/>
      <c r="AD548" s="23">
        <v>0</v>
      </c>
      <c r="AE548" s="120"/>
      <c r="AF548" s="23">
        <v>0</v>
      </c>
      <c r="AG548" s="120"/>
      <c r="AH548" s="23">
        <v>0</v>
      </c>
      <c r="AI548" s="120"/>
      <c r="AJ548" s="11" t="s">
        <v>79</v>
      </c>
      <c r="AK548" s="11" t="s">
        <v>80</v>
      </c>
      <c r="AL548" s="11" t="s">
        <v>491</v>
      </c>
      <c r="AM548" s="18" t="s">
        <v>492</v>
      </c>
      <c r="AN548" s="18"/>
      <c r="AO548" s="124"/>
      <c r="AP548" s="124"/>
      <c r="AQ548" s="123"/>
      <c r="AR548" s="124"/>
      <c r="AS548" s="124"/>
      <c r="AT548" s="21" t="s">
        <v>494</v>
      </c>
      <c r="AU548" s="26">
        <v>0</v>
      </c>
      <c r="AV548" s="10" t="s">
        <v>500</v>
      </c>
      <c r="AW548" s="20"/>
      <c r="AX548" s="20"/>
    </row>
    <row r="549" spans="1:75" s="10" customFormat="1">
      <c r="A549" s="10" t="s">
        <v>130</v>
      </c>
      <c r="B549" s="44" t="s">
        <v>530</v>
      </c>
      <c r="C549" s="12" t="s">
        <v>69</v>
      </c>
      <c r="D549" s="42">
        <v>3101.1552000000001</v>
      </c>
      <c r="E549" s="42">
        <v>3111.4886400000005</v>
      </c>
      <c r="F549" s="44" t="s">
        <v>298</v>
      </c>
      <c r="G549" s="44" t="s">
        <v>221</v>
      </c>
      <c r="H549" s="44"/>
      <c r="I549" s="56" t="s">
        <v>769</v>
      </c>
      <c r="J549" s="144" t="s">
        <v>873</v>
      </c>
      <c r="K549" s="32" t="s">
        <v>298</v>
      </c>
      <c r="L549" s="32" t="s">
        <v>298</v>
      </c>
      <c r="M549" s="32" t="s">
        <v>298</v>
      </c>
      <c r="N549" s="27">
        <v>170</v>
      </c>
      <c r="O549" s="28"/>
      <c r="P549" s="27"/>
      <c r="Q549" s="28"/>
      <c r="R549" s="27">
        <v>170</v>
      </c>
      <c r="S549" s="28"/>
      <c r="T549" s="27"/>
      <c r="U549" s="28"/>
      <c r="V549" s="141"/>
      <c r="W549" s="28"/>
      <c r="X549" s="141"/>
      <c r="Y549" s="28"/>
      <c r="Z549" s="141"/>
      <c r="AA549" s="28"/>
      <c r="AB549" s="141"/>
      <c r="AC549" s="28"/>
      <c r="AD549" s="141"/>
      <c r="AE549" s="28"/>
      <c r="AF549" s="141"/>
      <c r="AG549" s="28"/>
      <c r="AH549" s="141"/>
      <c r="AI549" s="28"/>
      <c r="AJ549" s="44" t="s">
        <v>79</v>
      </c>
      <c r="AK549" s="44" t="s">
        <v>207</v>
      </c>
      <c r="AL549" s="145"/>
      <c r="AM549" s="145"/>
      <c r="AN549" s="145"/>
      <c r="AQ549" s="88"/>
      <c r="AT549" s="145"/>
      <c r="AU549" s="196"/>
      <c r="AW549" s="52"/>
      <c r="AX549" s="21"/>
    </row>
    <row r="550" spans="1:75" s="10" customFormat="1">
      <c r="A550" s="10" t="s">
        <v>130</v>
      </c>
      <c r="B550" s="16" t="s">
        <v>464</v>
      </c>
      <c r="C550" s="12" t="s">
        <v>69</v>
      </c>
      <c r="D550" s="42">
        <v>3101.1552000000001</v>
      </c>
      <c r="E550" s="42">
        <v>3111.4886400000005</v>
      </c>
      <c r="F550" s="11" t="s">
        <v>71</v>
      </c>
      <c r="G550" s="16" t="s">
        <v>289</v>
      </c>
      <c r="H550" s="16"/>
      <c r="I550" s="32" t="s">
        <v>485</v>
      </c>
      <c r="J550" s="32"/>
      <c r="K550" s="32" t="s">
        <v>260</v>
      </c>
      <c r="L550" s="32" t="s">
        <v>260</v>
      </c>
      <c r="M550" s="32" t="s">
        <v>260</v>
      </c>
      <c r="N550" s="23">
        <v>0</v>
      </c>
      <c r="O550" s="102"/>
      <c r="P550" s="23">
        <v>225.32499999999999</v>
      </c>
      <c r="Q550" s="102">
        <v>11.9</v>
      </c>
      <c r="R550" s="23">
        <v>0</v>
      </c>
      <c r="S550" s="102"/>
      <c r="T550" s="23">
        <v>0</v>
      </c>
      <c r="U550" s="102"/>
      <c r="V550" s="23">
        <v>0</v>
      </c>
      <c r="W550" s="102"/>
      <c r="X550" s="23">
        <v>0</v>
      </c>
      <c r="Y550" s="102"/>
      <c r="Z550" s="23">
        <v>0</v>
      </c>
      <c r="AA550" s="102"/>
      <c r="AB550" s="23">
        <v>0</v>
      </c>
      <c r="AC550" s="102"/>
      <c r="AD550" s="23">
        <v>0</v>
      </c>
      <c r="AE550" s="102"/>
      <c r="AF550" s="23">
        <v>0</v>
      </c>
      <c r="AG550" s="102"/>
      <c r="AH550" s="23">
        <v>0</v>
      </c>
      <c r="AI550" s="102"/>
      <c r="AJ550" s="11" t="s">
        <v>261</v>
      </c>
      <c r="AK550" s="16" t="s">
        <v>80</v>
      </c>
      <c r="AL550" s="20"/>
      <c r="AM550" s="20"/>
      <c r="AN550" s="20"/>
      <c r="AO550" s="20"/>
      <c r="AP550" s="20"/>
      <c r="AQ550" s="88"/>
      <c r="AR550" s="20"/>
      <c r="AS550" s="80"/>
      <c r="AT550" s="20"/>
      <c r="AU550" s="118"/>
      <c r="AV550" s="80"/>
      <c r="AW550" s="20"/>
      <c r="AX550" s="20"/>
    </row>
    <row r="551" spans="1:75" s="10" customFormat="1" ht="10.5" customHeight="1">
      <c r="A551" s="10" t="s">
        <v>130</v>
      </c>
      <c r="B551" s="44" t="s">
        <v>530</v>
      </c>
      <c r="C551" s="12" t="s">
        <v>69</v>
      </c>
      <c r="D551" s="42">
        <v>3101.1552000000001</v>
      </c>
      <c r="E551" s="42">
        <v>3111.4886400000005</v>
      </c>
      <c r="F551" s="44" t="s">
        <v>71</v>
      </c>
      <c r="G551" s="46" t="s">
        <v>73</v>
      </c>
      <c r="H551" s="44" t="s">
        <v>72</v>
      </c>
      <c r="I551" s="56" t="s">
        <v>591</v>
      </c>
      <c r="J551" s="144" t="s">
        <v>630</v>
      </c>
      <c r="K551" s="56" t="s">
        <v>109</v>
      </c>
      <c r="L551" s="56" t="s">
        <v>109</v>
      </c>
      <c r="M551" s="56" t="s">
        <v>109</v>
      </c>
      <c r="N551" s="23">
        <v>0</v>
      </c>
      <c r="O551" s="28"/>
      <c r="P551" s="23">
        <v>222.5</v>
      </c>
      <c r="Q551" s="28">
        <v>1.5</v>
      </c>
      <c r="R551" s="23">
        <v>0</v>
      </c>
      <c r="S551" s="28"/>
      <c r="T551" s="23">
        <v>222.55</v>
      </c>
      <c r="U551" s="28">
        <v>1.5</v>
      </c>
      <c r="V551" s="23">
        <v>0</v>
      </c>
      <c r="W551" s="28"/>
      <c r="X551" s="23">
        <v>0</v>
      </c>
      <c r="Y551" s="28"/>
      <c r="Z551" s="23">
        <v>0</v>
      </c>
      <c r="AA551" s="28"/>
      <c r="AB551" s="23">
        <v>0</v>
      </c>
      <c r="AC551" s="28"/>
      <c r="AD551" s="23">
        <v>0</v>
      </c>
      <c r="AE551" s="28"/>
      <c r="AF551" s="23">
        <v>0</v>
      </c>
      <c r="AG551" s="28"/>
      <c r="AH551" s="23">
        <v>0</v>
      </c>
      <c r="AI551" s="28"/>
      <c r="AJ551" s="44" t="s">
        <v>79</v>
      </c>
      <c r="AK551" s="44" t="s">
        <v>80</v>
      </c>
      <c r="AL551" s="145"/>
      <c r="AM551" s="145" t="s">
        <v>593</v>
      </c>
      <c r="AN551" s="146"/>
      <c r="AO551" s="20"/>
      <c r="AP551" s="20"/>
      <c r="AQ551" s="88"/>
      <c r="AR551" s="20"/>
      <c r="AS551" s="20"/>
      <c r="AT551" s="145" t="s">
        <v>596</v>
      </c>
      <c r="AU551" s="26">
        <v>9870</v>
      </c>
      <c r="AV551" s="20"/>
      <c r="AW551" s="33"/>
      <c r="AX551" s="20"/>
    </row>
    <row r="552" spans="1:75" s="40" customFormat="1">
      <c r="A552" s="10" t="s">
        <v>130</v>
      </c>
      <c r="B552" s="11" t="s">
        <v>68</v>
      </c>
      <c r="C552" s="12" t="s">
        <v>69</v>
      </c>
      <c r="D552" s="42">
        <v>3101.1552000000001</v>
      </c>
      <c r="E552" s="42">
        <v>3111.4886400000005</v>
      </c>
      <c r="F552" s="11" t="s">
        <v>71</v>
      </c>
      <c r="G552" s="16" t="s">
        <v>73</v>
      </c>
      <c r="H552" s="16" t="s">
        <v>72</v>
      </c>
      <c r="I552" s="18" t="s">
        <v>108</v>
      </c>
      <c r="J552" s="18" t="s">
        <v>109</v>
      </c>
      <c r="K552" s="12" t="s">
        <v>76</v>
      </c>
      <c r="L552" s="12" t="s">
        <v>77</v>
      </c>
      <c r="M552" s="12" t="s">
        <v>110</v>
      </c>
      <c r="N552" s="39">
        <v>0</v>
      </c>
      <c r="O552" s="25"/>
      <c r="P552" s="39">
        <v>507.50407407407403</v>
      </c>
      <c r="Q552" s="25">
        <v>5.77</v>
      </c>
      <c r="R552" s="39">
        <v>0</v>
      </c>
      <c r="S552" s="25"/>
      <c r="T552" s="39">
        <v>213.68592592592589</v>
      </c>
      <c r="U552" s="25">
        <v>2.4300000000000002</v>
      </c>
      <c r="V552" s="39">
        <v>0</v>
      </c>
      <c r="W552" s="26"/>
      <c r="X552" s="39">
        <v>0</v>
      </c>
      <c r="Y552" s="26"/>
      <c r="Z552" s="39">
        <v>0</v>
      </c>
      <c r="AA552" s="26"/>
      <c r="AB552" s="39">
        <v>0</v>
      </c>
      <c r="AC552" s="26"/>
      <c r="AD552" s="39">
        <v>0</v>
      </c>
      <c r="AE552" s="26"/>
      <c r="AF552" s="39">
        <v>0</v>
      </c>
      <c r="AG552" s="26"/>
      <c r="AH552" s="39">
        <v>0</v>
      </c>
      <c r="AI552" s="26"/>
      <c r="AJ552" s="29" t="s">
        <v>79</v>
      </c>
      <c r="AK552" s="11" t="s">
        <v>80</v>
      </c>
      <c r="AL552" s="18"/>
      <c r="AM552" s="21" t="s">
        <v>81</v>
      </c>
      <c r="AN552" s="21"/>
      <c r="AO552" s="21" t="s">
        <v>112</v>
      </c>
      <c r="AP552" s="21"/>
      <c r="AQ552" s="30">
        <v>8.1999999999999993</v>
      </c>
      <c r="AR552" s="31"/>
      <c r="AS552" s="23" t="s">
        <v>112</v>
      </c>
      <c r="AT552" s="21" t="s">
        <v>128</v>
      </c>
      <c r="AU552" s="26">
        <v>26977.999999999996</v>
      </c>
      <c r="AV552" s="21" t="s">
        <v>104</v>
      </c>
      <c r="AW552" s="20"/>
      <c r="AX552" s="21"/>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row>
    <row r="553" spans="1:75" s="40" customFormat="1">
      <c r="A553" s="10" t="s">
        <v>130</v>
      </c>
      <c r="B553" s="11" t="s">
        <v>68</v>
      </c>
      <c r="C553" s="12" t="s">
        <v>69</v>
      </c>
      <c r="D553" s="42">
        <v>3101.1552000000001</v>
      </c>
      <c r="E553" s="42">
        <v>3111.4886400000005</v>
      </c>
      <c r="F553" s="11" t="s">
        <v>71</v>
      </c>
      <c r="G553" s="16" t="s">
        <v>73</v>
      </c>
      <c r="H553" s="11" t="s">
        <v>170</v>
      </c>
      <c r="I553" s="17" t="s">
        <v>176</v>
      </c>
      <c r="J553" s="18" t="s">
        <v>177</v>
      </c>
      <c r="K553" s="18" t="s">
        <v>178</v>
      </c>
      <c r="L553" s="19" t="s">
        <v>173</v>
      </c>
      <c r="M553" s="19" t="s">
        <v>179</v>
      </c>
      <c r="N553" s="39">
        <v>1339.1000000000001</v>
      </c>
      <c r="O553" s="25">
        <v>14</v>
      </c>
      <c r="P553" s="39">
        <v>0</v>
      </c>
      <c r="Q553" s="25"/>
      <c r="R553" s="39">
        <v>0</v>
      </c>
      <c r="S553" s="25"/>
      <c r="T553" s="39">
        <v>0</v>
      </c>
      <c r="U553" s="26"/>
      <c r="V553" s="39">
        <v>0</v>
      </c>
      <c r="W553" s="26"/>
      <c r="X553" s="39">
        <v>0</v>
      </c>
      <c r="Y553" s="26"/>
      <c r="Z553" s="39">
        <v>0</v>
      </c>
      <c r="AA553" s="26"/>
      <c r="AB553" s="39">
        <v>0</v>
      </c>
      <c r="AC553" s="26"/>
      <c r="AD553" s="39">
        <v>0</v>
      </c>
      <c r="AE553" s="26"/>
      <c r="AF553" s="39">
        <v>0</v>
      </c>
      <c r="AG553" s="26"/>
      <c r="AH553" s="39">
        <v>0</v>
      </c>
      <c r="AI553" s="26"/>
      <c r="AJ553" s="29" t="s">
        <v>79</v>
      </c>
      <c r="AK553" s="11" t="s">
        <v>80</v>
      </c>
      <c r="AL553" s="18"/>
      <c r="AM553" s="21" t="s">
        <v>81</v>
      </c>
      <c r="AN553" s="21"/>
      <c r="AO553" s="21" t="s">
        <v>188</v>
      </c>
      <c r="AP553" s="21"/>
      <c r="AQ553" s="30">
        <v>14</v>
      </c>
      <c r="AR553" s="31">
        <v>0.6</v>
      </c>
      <c r="AS553" s="23">
        <v>127.27272727272727</v>
      </c>
      <c r="AT553" s="21"/>
      <c r="AU553" s="26">
        <v>90745.454545454544</v>
      </c>
      <c r="AV553" s="21" t="s">
        <v>104</v>
      </c>
      <c r="AW553" s="33"/>
      <c r="AX553" s="20"/>
    </row>
    <row r="554" spans="1:75" s="40" customFormat="1">
      <c r="A554" s="10" t="s">
        <v>130</v>
      </c>
      <c r="B554" s="11" t="s">
        <v>68</v>
      </c>
      <c r="C554" s="12" t="s">
        <v>69</v>
      </c>
      <c r="D554" s="42">
        <v>3101.1552000000001</v>
      </c>
      <c r="E554" s="42">
        <v>3111.4886400000005</v>
      </c>
      <c r="F554" s="11" t="s">
        <v>209</v>
      </c>
      <c r="G554" s="16" t="s">
        <v>73</v>
      </c>
      <c r="H554" s="11" t="s">
        <v>170</v>
      </c>
      <c r="I554" s="17" t="s">
        <v>176</v>
      </c>
      <c r="J554" s="18" t="s">
        <v>177</v>
      </c>
      <c r="K554" s="53" t="s">
        <v>210</v>
      </c>
      <c r="L554" s="12" t="s">
        <v>211</v>
      </c>
      <c r="M554" s="12" t="s">
        <v>212</v>
      </c>
      <c r="N554" s="23">
        <v>64.5</v>
      </c>
      <c r="O554" s="25"/>
      <c r="P554" s="23">
        <v>0</v>
      </c>
      <c r="Q554" s="25"/>
      <c r="R554" s="23">
        <v>0</v>
      </c>
      <c r="S554" s="25"/>
      <c r="T554" s="23">
        <v>0</v>
      </c>
      <c r="U554" s="25"/>
      <c r="V554" s="23">
        <v>0</v>
      </c>
      <c r="W554" s="26"/>
      <c r="X554" s="23">
        <v>0</v>
      </c>
      <c r="Y554" s="26"/>
      <c r="Z554" s="23">
        <v>0</v>
      </c>
      <c r="AA554" s="26"/>
      <c r="AB554" s="23">
        <v>0</v>
      </c>
      <c r="AC554" s="26"/>
      <c r="AD554" s="23">
        <v>0</v>
      </c>
      <c r="AE554" s="26"/>
      <c r="AF554" s="23">
        <v>0</v>
      </c>
      <c r="AG554" s="26"/>
      <c r="AH554" s="23">
        <v>0</v>
      </c>
      <c r="AI554" s="26"/>
      <c r="AJ554" s="29" t="s">
        <v>79</v>
      </c>
      <c r="AK554" s="11" t="s">
        <v>207</v>
      </c>
      <c r="AL554" s="18"/>
      <c r="AM554" s="21" t="s">
        <v>81</v>
      </c>
      <c r="AN554" s="21"/>
      <c r="AO554" s="21" t="s">
        <v>112</v>
      </c>
      <c r="AP554" s="21"/>
      <c r="AQ554" s="30" t="s">
        <v>112</v>
      </c>
      <c r="AR554" s="31"/>
      <c r="AS554" s="23" t="s">
        <v>112</v>
      </c>
      <c r="AT554" s="21"/>
      <c r="AU554" s="36"/>
      <c r="AV554" s="21"/>
      <c r="AW554" s="21"/>
      <c r="AX554" s="33"/>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row>
    <row r="555" spans="1:75" s="20" customFormat="1">
      <c r="A555" s="10" t="s">
        <v>169</v>
      </c>
      <c r="B555" s="44" t="s">
        <v>530</v>
      </c>
      <c r="C555" s="47" t="s">
        <v>132</v>
      </c>
      <c r="D555" s="14">
        <v>12.48</v>
      </c>
      <c r="E555" s="14">
        <v>12.48</v>
      </c>
      <c r="F555" s="44" t="s">
        <v>298</v>
      </c>
      <c r="G555" s="44" t="s">
        <v>221</v>
      </c>
      <c r="H555" s="44"/>
      <c r="I555" s="56" t="s">
        <v>769</v>
      </c>
      <c r="J555" s="144" t="s">
        <v>874</v>
      </c>
      <c r="K555" s="32" t="s">
        <v>298</v>
      </c>
      <c r="L555" s="32" t="s">
        <v>298</v>
      </c>
      <c r="M555" s="32" t="s">
        <v>298</v>
      </c>
      <c r="N555" s="84">
        <v>65.52</v>
      </c>
      <c r="O555" s="28"/>
      <c r="P555" s="27"/>
      <c r="Q555" s="28"/>
      <c r="R555" s="27">
        <v>65.52</v>
      </c>
      <c r="S555" s="28"/>
      <c r="T555" s="84"/>
      <c r="U555" s="28"/>
      <c r="V555" s="221"/>
      <c r="W555" s="28"/>
      <c r="X555" s="221"/>
      <c r="Y555" s="28"/>
      <c r="Z555" s="221"/>
      <c r="AA555" s="28"/>
      <c r="AB555" s="221"/>
      <c r="AC555" s="28"/>
      <c r="AD555" s="221"/>
      <c r="AE555" s="28"/>
      <c r="AF555" s="221"/>
      <c r="AG555" s="28"/>
      <c r="AH555" s="221"/>
      <c r="AI555" s="28"/>
      <c r="AJ555" s="44" t="s">
        <v>79</v>
      </c>
      <c r="AK555" s="44" t="s">
        <v>207</v>
      </c>
      <c r="AL555" s="145"/>
      <c r="AM555" s="145"/>
      <c r="AN555" s="145"/>
      <c r="AQ555" s="88"/>
      <c r="AT555" s="145"/>
      <c r="AU555" s="196"/>
      <c r="AW555" s="21"/>
      <c r="AX555" s="40"/>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row>
    <row r="556" spans="1:75" s="33" customFormat="1">
      <c r="A556" s="10" t="s">
        <v>169</v>
      </c>
      <c r="B556" s="44" t="s">
        <v>530</v>
      </c>
      <c r="C556" s="47" t="s">
        <v>132</v>
      </c>
      <c r="D556" s="14">
        <v>12.48</v>
      </c>
      <c r="E556" s="14">
        <v>12.48</v>
      </c>
      <c r="F556" s="44" t="s">
        <v>71</v>
      </c>
      <c r="G556" s="46" t="s">
        <v>73</v>
      </c>
      <c r="H556" s="44" t="s">
        <v>72</v>
      </c>
      <c r="I556" s="56" t="s">
        <v>591</v>
      </c>
      <c r="J556" s="144" t="s">
        <v>724</v>
      </c>
      <c r="K556" s="56" t="s">
        <v>109</v>
      </c>
      <c r="L556" s="56" t="s">
        <v>109</v>
      </c>
      <c r="M556" s="56" t="s">
        <v>109</v>
      </c>
      <c r="N556" s="49">
        <v>26.596298600311041</v>
      </c>
      <c r="O556" s="28">
        <v>0.03</v>
      </c>
      <c r="P556" s="49">
        <v>0</v>
      </c>
      <c r="Q556" s="28"/>
      <c r="R556" s="49">
        <v>26.596298600311041</v>
      </c>
      <c r="S556" s="28">
        <v>0.03</v>
      </c>
      <c r="T556" s="49">
        <v>0</v>
      </c>
      <c r="U556" s="28"/>
      <c r="V556" s="49">
        <v>0</v>
      </c>
      <c r="W556" s="28"/>
      <c r="X556" s="49">
        <v>21.970855365474343</v>
      </c>
      <c r="Y556" s="28">
        <v>2.4E-2</v>
      </c>
      <c r="Z556" s="49">
        <v>0</v>
      </c>
      <c r="AA556" s="28"/>
      <c r="AB556" s="49">
        <v>21.334856920684292</v>
      </c>
      <c r="AC556" s="28">
        <v>2.4E-2</v>
      </c>
      <c r="AD556" s="49">
        <v>0</v>
      </c>
      <c r="AE556" s="28"/>
      <c r="AF556" s="49">
        <v>10.985427682737171</v>
      </c>
      <c r="AG556" s="28">
        <v>1.2E-2</v>
      </c>
      <c r="AH556" s="49">
        <v>0</v>
      </c>
      <c r="AI556" s="28"/>
      <c r="AJ556" s="44" t="s">
        <v>79</v>
      </c>
      <c r="AK556" s="44" t="s">
        <v>80</v>
      </c>
      <c r="AL556" s="145"/>
      <c r="AM556" s="145" t="s">
        <v>593</v>
      </c>
      <c r="AN556" s="146" t="s">
        <v>617</v>
      </c>
      <c r="AO556" s="20"/>
      <c r="AP556" s="20"/>
      <c r="AQ556" s="88"/>
      <c r="AR556" s="20"/>
      <c r="AS556" s="20"/>
      <c r="AT556" s="145" t="s">
        <v>596</v>
      </c>
      <c r="AU556" s="26">
        <v>394.79999999999995</v>
      </c>
      <c r="AV556" s="50" t="s">
        <v>133</v>
      </c>
      <c r="AW556" s="10"/>
      <c r="AX556" s="40"/>
      <c r="AY556" s="41"/>
      <c r="AZ556" s="41"/>
      <c r="BA556" s="41"/>
      <c r="BB556" s="41"/>
      <c r="BC556" s="41"/>
      <c r="BD556" s="41"/>
      <c r="BE556" s="41"/>
      <c r="BF556" s="41"/>
      <c r="BG556" s="41"/>
      <c r="BH556" s="41"/>
      <c r="BI556" s="41"/>
      <c r="BJ556" s="41"/>
      <c r="BK556" s="41"/>
      <c r="BL556" s="41"/>
      <c r="BM556" s="41"/>
      <c r="BN556" s="41"/>
      <c r="BO556" s="41"/>
      <c r="BP556" s="41"/>
      <c r="BQ556" s="41"/>
      <c r="BR556" s="41"/>
      <c r="BS556" s="41"/>
      <c r="BT556" s="41"/>
      <c r="BU556" s="41"/>
      <c r="BV556" s="41"/>
      <c r="BW556" s="41"/>
    </row>
    <row r="557" spans="1:75" s="21" customFormat="1">
      <c r="A557" s="10" t="s">
        <v>169</v>
      </c>
      <c r="B557" s="11" t="s">
        <v>68</v>
      </c>
      <c r="C557" s="47" t="s">
        <v>132</v>
      </c>
      <c r="D557" s="14">
        <v>12.48</v>
      </c>
      <c r="E557" s="14">
        <v>12.48</v>
      </c>
      <c r="F557" s="11" t="s">
        <v>71</v>
      </c>
      <c r="G557" s="16" t="s">
        <v>73</v>
      </c>
      <c r="H557" s="16" t="s">
        <v>72</v>
      </c>
      <c r="I557" s="18" t="s">
        <v>108</v>
      </c>
      <c r="J557" s="18" t="s">
        <v>109</v>
      </c>
      <c r="K557" s="12" t="s">
        <v>76</v>
      </c>
      <c r="L557" s="12" t="s">
        <v>77</v>
      </c>
      <c r="M557" s="12" t="s">
        <v>110</v>
      </c>
      <c r="N557" s="49">
        <v>25.208665629860029</v>
      </c>
      <c r="O557" s="25">
        <v>0.03</v>
      </c>
      <c r="P557" s="49">
        <v>0</v>
      </c>
      <c r="Q557" s="25"/>
      <c r="R557" s="49">
        <v>0</v>
      </c>
      <c r="S557" s="25"/>
      <c r="T557" s="49">
        <v>0</v>
      </c>
      <c r="U557" s="25"/>
      <c r="V557" s="49">
        <v>25.208665629860029</v>
      </c>
      <c r="W557" s="26">
        <v>0.03</v>
      </c>
      <c r="X557" s="49">
        <v>25.208665629860029</v>
      </c>
      <c r="Y557" s="26">
        <v>0.03</v>
      </c>
      <c r="Z557" s="49">
        <v>0</v>
      </c>
      <c r="AA557" s="26"/>
      <c r="AB557" s="49">
        <v>0</v>
      </c>
      <c r="AC557" s="26"/>
      <c r="AD557" s="49">
        <v>0</v>
      </c>
      <c r="AE557" s="26"/>
      <c r="AF557" s="49">
        <v>0</v>
      </c>
      <c r="AG557" s="26"/>
      <c r="AH557" s="49">
        <v>0</v>
      </c>
      <c r="AI557" s="26"/>
      <c r="AJ557" s="29" t="s">
        <v>79</v>
      </c>
      <c r="AK557" s="11" t="s">
        <v>80</v>
      </c>
      <c r="AL557" s="18"/>
      <c r="AM557" s="21" t="s">
        <v>90</v>
      </c>
      <c r="AO557" s="21" t="s">
        <v>112</v>
      </c>
      <c r="AQ557" s="30">
        <v>0.09</v>
      </c>
      <c r="AR557" s="31"/>
      <c r="AS557" s="23" t="s">
        <v>112</v>
      </c>
      <c r="AT557" s="21" t="s">
        <v>128</v>
      </c>
      <c r="AU557" s="26">
        <v>296.09999999999997</v>
      </c>
      <c r="AV557" s="50" t="s">
        <v>133</v>
      </c>
      <c r="AW557" s="20"/>
      <c r="AX557" s="40"/>
    </row>
    <row r="558" spans="1:75" s="41" customFormat="1">
      <c r="A558" s="20" t="s">
        <v>478</v>
      </c>
      <c r="B558" s="44" t="s">
        <v>530</v>
      </c>
      <c r="C558" s="12" t="s">
        <v>69</v>
      </c>
      <c r="D558" s="14">
        <v>234</v>
      </c>
      <c r="E558" s="14">
        <v>234</v>
      </c>
      <c r="F558" s="44" t="s">
        <v>298</v>
      </c>
      <c r="G558" s="44" t="s">
        <v>221</v>
      </c>
      <c r="H558" s="44"/>
      <c r="I558" s="56" t="s">
        <v>769</v>
      </c>
      <c r="J558" s="144" t="s">
        <v>875</v>
      </c>
      <c r="K558" s="32" t="s">
        <v>298</v>
      </c>
      <c r="L558" s="32" t="s">
        <v>298</v>
      </c>
      <c r="M558" s="32" t="s">
        <v>298</v>
      </c>
      <c r="N558" s="214">
        <v>148.24199999999999</v>
      </c>
      <c r="O558" s="28"/>
      <c r="P558" s="214"/>
      <c r="Q558" s="28"/>
      <c r="R558" s="214">
        <v>148.24199999999999</v>
      </c>
      <c r="S558" s="28"/>
      <c r="T558" s="214"/>
      <c r="U558" s="28"/>
      <c r="V558" s="220"/>
      <c r="W558" s="28"/>
      <c r="X558" s="220"/>
      <c r="Y558" s="28"/>
      <c r="Z558" s="220"/>
      <c r="AA558" s="28"/>
      <c r="AB558" s="220"/>
      <c r="AC558" s="28"/>
      <c r="AD558" s="220"/>
      <c r="AE558" s="28"/>
      <c r="AF558" s="220"/>
      <c r="AG558" s="28"/>
      <c r="AH558" s="220"/>
      <c r="AI558" s="28"/>
      <c r="AJ558" s="44" t="s">
        <v>79</v>
      </c>
      <c r="AK558" s="44" t="s">
        <v>207</v>
      </c>
      <c r="AL558" s="145"/>
      <c r="AM558" s="145"/>
      <c r="AN558" s="145"/>
      <c r="AO558" s="20"/>
      <c r="AP558" s="20"/>
      <c r="AQ558" s="88"/>
      <c r="AR558" s="20"/>
      <c r="AS558" s="20"/>
      <c r="AT558" s="145"/>
      <c r="AU558" s="196"/>
      <c r="AV558" s="76" t="s">
        <v>304</v>
      </c>
      <c r="AW558" s="52"/>
    </row>
    <row r="559" spans="1:75" s="41" customFormat="1">
      <c r="A559" s="20" t="s">
        <v>478</v>
      </c>
      <c r="B559" s="16" t="s">
        <v>464</v>
      </c>
      <c r="C559" s="12" t="s">
        <v>69</v>
      </c>
      <c r="D559" s="14">
        <v>234</v>
      </c>
      <c r="E559" s="14">
        <v>234</v>
      </c>
      <c r="F559" s="16" t="s">
        <v>203</v>
      </c>
      <c r="G559" s="16" t="s">
        <v>73</v>
      </c>
      <c r="H559" s="16" t="s">
        <v>72</v>
      </c>
      <c r="I559" s="32" t="s">
        <v>111</v>
      </c>
      <c r="J559" s="32"/>
      <c r="K559" s="32" t="s">
        <v>76</v>
      </c>
      <c r="L559" s="12" t="s">
        <v>77</v>
      </c>
      <c r="M559" s="18" t="s">
        <v>110</v>
      </c>
      <c r="N559" s="23">
        <v>60</v>
      </c>
      <c r="O559" s="25">
        <v>0.64896755162241904</v>
      </c>
      <c r="P559" s="23">
        <v>0</v>
      </c>
      <c r="Q559" s="102"/>
      <c r="R559" s="23">
        <v>80</v>
      </c>
      <c r="S559" s="25">
        <v>0.86529006882989201</v>
      </c>
      <c r="T559" s="23">
        <v>0</v>
      </c>
      <c r="U559" s="25"/>
      <c r="V559" s="23">
        <v>190</v>
      </c>
      <c r="W559" s="25">
        <v>2.0550639134709936</v>
      </c>
      <c r="X559" s="23">
        <v>0</v>
      </c>
      <c r="Y559" s="28"/>
      <c r="Z559" s="23">
        <v>0</v>
      </c>
      <c r="AA559" s="28"/>
      <c r="AB559" s="23">
        <v>0</v>
      </c>
      <c r="AC559" s="28"/>
      <c r="AD559" s="23">
        <v>26</v>
      </c>
      <c r="AE559" s="25">
        <v>0.28121927236971489</v>
      </c>
      <c r="AF559" s="23">
        <v>0</v>
      </c>
      <c r="AG559" s="28"/>
      <c r="AH559" s="23">
        <v>0</v>
      </c>
      <c r="AI559" s="28"/>
      <c r="AJ559" s="11" t="s">
        <v>79</v>
      </c>
      <c r="AK559" s="16" t="s">
        <v>80</v>
      </c>
      <c r="AL559" s="21"/>
      <c r="AM559" s="21"/>
      <c r="AN559" s="21"/>
      <c r="AO559" s="115"/>
      <c r="AP559" s="12"/>
      <c r="AQ559" s="116"/>
      <c r="AR559" s="115"/>
      <c r="AS559" s="12"/>
      <c r="AT559" s="21"/>
      <c r="AU559" s="26">
        <v>12668.279252704035</v>
      </c>
      <c r="AV559" s="12"/>
      <c r="AW559" s="33"/>
      <c r="AX559" s="10"/>
    </row>
    <row r="560" spans="1:75" s="41" customFormat="1" ht="10.5" customHeight="1">
      <c r="A560" s="20" t="s">
        <v>478</v>
      </c>
      <c r="B560" s="16" t="s">
        <v>464</v>
      </c>
      <c r="C560" s="12" t="s">
        <v>69</v>
      </c>
      <c r="D560" s="14">
        <v>234</v>
      </c>
      <c r="E560" s="14">
        <v>234</v>
      </c>
      <c r="F560" s="16" t="s">
        <v>203</v>
      </c>
      <c r="G560" s="16" t="s">
        <v>73</v>
      </c>
      <c r="H560" s="69" t="s">
        <v>72</v>
      </c>
      <c r="I560" s="32" t="s">
        <v>111</v>
      </c>
      <c r="J560" s="32"/>
      <c r="K560" s="32" t="s">
        <v>76</v>
      </c>
      <c r="L560" s="12" t="s">
        <v>77</v>
      </c>
      <c r="M560" s="18" t="s">
        <v>110</v>
      </c>
      <c r="N560" s="23">
        <v>120</v>
      </c>
      <c r="O560" s="102">
        <v>1.2979351032448381</v>
      </c>
      <c r="P560" s="23">
        <v>0</v>
      </c>
      <c r="Q560" s="102"/>
      <c r="R560" s="23">
        <v>120</v>
      </c>
      <c r="S560" s="102">
        <v>1.2979351032448381</v>
      </c>
      <c r="T560" s="23">
        <v>0</v>
      </c>
      <c r="U560" s="102"/>
      <c r="V560" s="23">
        <v>0</v>
      </c>
      <c r="W560" s="102"/>
      <c r="X560" s="23">
        <v>0</v>
      </c>
      <c r="Y560" s="102"/>
      <c r="Z560" s="23">
        <v>0</v>
      </c>
      <c r="AA560" s="102"/>
      <c r="AB560" s="23">
        <v>0</v>
      </c>
      <c r="AC560" s="102"/>
      <c r="AD560" s="23">
        <v>0</v>
      </c>
      <c r="AE560" s="102"/>
      <c r="AF560" s="23">
        <v>0</v>
      </c>
      <c r="AG560" s="102"/>
      <c r="AH560" s="23">
        <v>0</v>
      </c>
      <c r="AI560" s="102"/>
      <c r="AJ560" s="11" t="s">
        <v>79</v>
      </c>
      <c r="AK560" s="16" t="s">
        <v>207</v>
      </c>
      <c r="AL560" s="20"/>
      <c r="AM560" s="20"/>
      <c r="AN560" s="20"/>
      <c r="AO560" s="20"/>
      <c r="AP560" s="20"/>
      <c r="AQ560" s="88"/>
      <c r="AR560" s="20"/>
      <c r="AS560" s="80"/>
      <c r="AT560" s="20"/>
      <c r="AU560" s="26">
        <v>8540.4129793510347</v>
      </c>
      <c r="AV560" s="80"/>
      <c r="AW560" s="20"/>
      <c r="AX560" s="12"/>
    </row>
    <row r="561" spans="1:50" s="33" customFormat="1">
      <c r="A561" s="20" t="s">
        <v>478</v>
      </c>
      <c r="B561" s="16" t="s">
        <v>464</v>
      </c>
      <c r="C561" s="12" t="s">
        <v>69</v>
      </c>
      <c r="D561" s="14">
        <v>234</v>
      </c>
      <c r="E561" s="14">
        <v>234</v>
      </c>
      <c r="F561" s="16" t="s">
        <v>203</v>
      </c>
      <c r="G561" s="16" t="s">
        <v>73</v>
      </c>
      <c r="H561" s="69" t="s">
        <v>72</v>
      </c>
      <c r="I561" s="32" t="s">
        <v>378</v>
      </c>
      <c r="J561" s="32"/>
      <c r="K561" s="32" t="s">
        <v>76</v>
      </c>
      <c r="L561" s="32" t="s">
        <v>76</v>
      </c>
      <c r="M561" s="32" t="s">
        <v>377</v>
      </c>
      <c r="N561" s="23">
        <v>0</v>
      </c>
      <c r="O561" s="102"/>
      <c r="P561" s="23">
        <v>600</v>
      </c>
      <c r="Q561" s="102">
        <v>4</v>
      </c>
      <c r="R561" s="23">
        <v>0</v>
      </c>
      <c r="S561" s="102"/>
      <c r="T561" s="23">
        <v>0</v>
      </c>
      <c r="U561" s="102"/>
      <c r="V561" s="23">
        <v>0</v>
      </c>
      <c r="W561" s="102"/>
      <c r="X561" s="23">
        <v>0</v>
      </c>
      <c r="Y561" s="102"/>
      <c r="Z561" s="23">
        <v>0</v>
      </c>
      <c r="AA561" s="102"/>
      <c r="AB561" s="23">
        <v>0</v>
      </c>
      <c r="AC561" s="102"/>
      <c r="AD561" s="23">
        <v>0</v>
      </c>
      <c r="AE561" s="102"/>
      <c r="AF561" s="23">
        <v>0</v>
      </c>
      <c r="AG561" s="102"/>
      <c r="AH561" s="23">
        <v>0</v>
      </c>
      <c r="AI561" s="102"/>
      <c r="AJ561" s="11" t="s">
        <v>79</v>
      </c>
      <c r="AK561" s="16" t="s">
        <v>207</v>
      </c>
      <c r="AL561" s="20"/>
      <c r="AM561" s="20"/>
      <c r="AN561" s="20"/>
      <c r="AO561" s="20"/>
      <c r="AP561" s="20"/>
      <c r="AQ561" s="88"/>
      <c r="AR561" s="20"/>
      <c r="AS561" s="80"/>
      <c r="AT561" s="20"/>
      <c r="AU561" s="26">
        <v>0</v>
      </c>
      <c r="AV561" s="80"/>
      <c r="AW561" s="20"/>
      <c r="AX561" s="41"/>
    </row>
    <row r="562" spans="1:50" s="20" customFormat="1" ht="12" customHeight="1">
      <c r="A562" s="20" t="s">
        <v>478</v>
      </c>
      <c r="B562" s="16" t="s">
        <v>464</v>
      </c>
      <c r="C562" s="12" t="s">
        <v>69</v>
      </c>
      <c r="D562" s="14">
        <v>234</v>
      </c>
      <c r="E562" s="14">
        <v>234</v>
      </c>
      <c r="F562" s="16" t="s">
        <v>209</v>
      </c>
      <c r="G562" s="16" t="s">
        <v>73</v>
      </c>
      <c r="H562" s="69" t="s">
        <v>72</v>
      </c>
      <c r="I562" s="32" t="s">
        <v>378</v>
      </c>
      <c r="J562" s="32"/>
      <c r="K562" s="53" t="s">
        <v>210</v>
      </c>
      <c r="L562" s="12" t="s">
        <v>216</v>
      </c>
      <c r="M562" s="32" t="s">
        <v>482</v>
      </c>
      <c r="N562" s="39">
        <v>0</v>
      </c>
      <c r="O562" s="102"/>
      <c r="P562" s="23">
        <v>0</v>
      </c>
      <c r="Q562" s="102"/>
      <c r="R562" s="23">
        <v>0</v>
      </c>
      <c r="S562" s="102"/>
      <c r="T562" s="23">
        <v>0</v>
      </c>
      <c r="U562" s="102"/>
      <c r="V562" s="23">
        <v>0</v>
      </c>
      <c r="W562" s="102"/>
      <c r="X562" s="23">
        <v>0</v>
      </c>
      <c r="Y562" s="102"/>
      <c r="Z562" s="23">
        <v>0</v>
      </c>
      <c r="AA562" s="102"/>
      <c r="AB562" s="23">
        <v>0</v>
      </c>
      <c r="AC562" s="102"/>
      <c r="AD562" s="23">
        <v>0</v>
      </c>
      <c r="AE562" s="102"/>
      <c r="AF562" s="23">
        <v>0</v>
      </c>
      <c r="AG562" s="102"/>
      <c r="AH562" s="23">
        <v>0</v>
      </c>
      <c r="AI562" s="102"/>
      <c r="AJ562" s="11" t="s">
        <v>79</v>
      </c>
      <c r="AK562" s="16" t="s">
        <v>207</v>
      </c>
      <c r="AQ562" s="88"/>
      <c r="AS562" s="80"/>
      <c r="AU562" s="118"/>
      <c r="AV562" s="12" t="s">
        <v>483</v>
      </c>
      <c r="AW562" s="34"/>
      <c r="AX562" s="21"/>
    </row>
    <row r="563" spans="1:50">
      <c r="B563" s="50"/>
      <c r="C563" s="85"/>
      <c r="D563" s="46"/>
      <c r="E563" s="46"/>
      <c r="F563" s="50"/>
      <c r="G563" s="84"/>
      <c r="H563" s="216"/>
      <c r="I563" s="85"/>
      <c r="J563" s="216"/>
      <c r="K563" s="85"/>
      <c r="L563" s="216"/>
      <c r="M563" s="85"/>
      <c r="N563" s="151"/>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Q563" s="50"/>
      <c r="AU563" s="50"/>
    </row>
    <row r="564" spans="1:50">
      <c r="B564" s="50"/>
      <c r="C564" s="85"/>
      <c r="D564" s="46"/>
      <c r="E564" s="46"/>
      <c r="F564" s="50"/>
      <c r="G564" s="84"/>
      <c r="H564" s="216"/>
      <c r="I564" s="85"/>
      <c r="J564" s="216"/>
      <c r="K564" s="85"/>
      <c r="L564" s="216"/>
      <c r="M564" s="85"/>
      <c r="N564" s="151"/>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Q564" s="50"/>
      <c r="AU564" s="50"/>
    </row>
    <row r="565" spans="1:50">
      <c r="B565" s="50"/>
      <c r="C565" s="85"/>
      <c r="E565" s="46"/>
      <c r="G565" s="50"/>
      <c r="H565" s="50"/>
      <c r="K565" s="84"/>
      <c r="L565" s="216"/>
      <c r="M565" s="85"/>
      <c r="N565" s="93"/>
      <c r="O565" s="50"/>
      <c r="P565" s="50"/>
      <c r="Q565" s="50"/>
      <c r="R565" s="151"/>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Q565" s="50"/>
      <c r="AU565" s="50"/>
    </row>
    <row r="566" spans="1:50">
      <c r="B566" s="50"/>
      <c r="C566" s="85"/>
      <c r="E566" s="46"/>
      <c r="G566" s="50"/>
      <c r="H566" s="50"/>
      <c r="K566" s="84"/>
      <c r="L566" s="216"/>
      <c r="M566" s="85"/>
      <c r="N566" s="93"/>
      <c r="O566" s="50"/>
      <c r="P566" s="50"/>
      <c r="Q566" s="50"/>
      <c r="R566" s="151"/>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Q566" s="50"/>
      <c r="AU566" s="50"/>
    </row>
    <row r="567" spans="1:50">
      <c r="B567" s="50"/>
      <c r="C567" s="85"/>
      <c r="E567" s="46"/>
      <c r="G567" s="50"/>
      <c r="H567" s="50"/>
      <c r="K567" s="84"/>
      <c r="L567" s="216"/>
      <c r="M567" s="85"/>
      <c r="R567" s="215"/>
      <c r="S567" s="151"/>
      <c r="T567" s="46"/>
      <c r="U567" s="46"/>
      <c r="V567" s="46"/>
      <c r="W567" s="50"/>
      <c r="X567" s="50"/>
      <c r="Y567" s="93"/>
      <c r="Z567" s="50"/>
      <c r="AA567" s="50"/>
      <c r="AB567" s="50"/>
      <c r="AC567" s="151"/>
      <c r="AD567" s="50"/>
      <c r="AE567" s="50"/>
      <c r="AF567" s="50"/>
      <c r="AG567" s="50"/>
      <c r="AH567" s="50"/>
      <c r="AI567" s="50"/>
      <c r="AJ567" s="50"/>
      <c r="AK567" s="50"/>
      <c r="AL567" s="50"/>
      <c r="AM567" s="50"/>
      <c r="AN567" s="50"/>
      <c r="AQ567" s="50"/>
      <c r="AU567" s="50"/>
    </row>
    <row r="568" spans="1:50">
      <c r="B568" s="50"/>
      <c r="C568" s="85"/>
      <c r="E568" s="46"/>
      <c r="H568" s="50"/>
      <c r="L568" s="84"/>
      <c r="M568" s="216"/>
      <c r="N568" s="85"/>
      <c r="O568" s="216"/>
      <c r="P568" s="85"/>
      <c r="Q568" s="216"/>
      <c r="R568" s="85"/>
      <c r="S568" s="216"/>
      <c r="T568" s="85"/>
      <c r="U568" s="216"/>
      <c r="V568" s="85"/>
      <c r="W568" s="216"/>
      <c r="X568" s="85"/>
      <c r="Y568" s="216"/>
      <c r="Z568" s="85"/>
      <c r="AA568" s="216"/>
      <c r="AB568" s="85"/>
      <c r="AC568" s="216"/>
      <c r="AD568" s="85"/>
      <c r="AE568" s="216"/>
      <c r="AF568" s="85"/>
      <c r="AG568" s="216"/>
      <c r="AH568" s="85"/>
      <c r="AI568" s="215"/>
      <c r="AJ568" s="151"/>
      <c r="AK568" s="46"/>
      <c r="AN568" s="50"/>
      <c r="AP568" s="93"/>
      <c r="AQ568" s="50"/>
      <c r="AT568" s="151"/>
      <c r="AU568" s="50"/>
    </row>
  </sheetData>
  <sortState ref="A2:AX562">
    <sortCondition ref="A2:A562"/>
    <sortCondition ref="F2:F562"/>
  </sortState>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5693004FE5FA48A8790D3E64E8716F" ma:contentTypeVersion="1" ma:contentTypeDescription="Create a new document." ma:contentTypeScope="" ma:versionID="1ba810f9f9b33394e690237132cdac5b">
  <xsd:schema xmlns:xsd="http://www.w3.org/2001/XMLSchema" xmlns:p="http://schemas.microsoft.com/office/2006/metadata/properties" xmlns:ns2="389bb6c7-bd0d-435e-8de8-78ec90b709d3" targetNamespace="http://schemas.microsoft.com/office/2006/metadata/properties" ma:root="true" ma:fieldsID="5d92f588cf530320afa3f97855fc0182" ns2:_="">
    <xsd:import namespace="389bb6c7-bd0d-435e-8de8-78ec90b709d3"/>
    <xsd:element name="properties">
      <xsd:complexType>
        <xsd:sequence>
          <xsd:element name="documentManagement">
            <xsd:complexType>
              <xsd:all>
                <xsd:element ref="ns2:Document_x0020_Number" minOccurs="0"/>
              </xsd:all>
            </xsd:complexType>
          </xsd:element>
        </xsd:sequence>
      </xsd:complexType>
    </xsd:element>
  </xsd:schema>
  <xsd:schema xmlns:xsd="http://www.w3.org/2001/XMLSchema" xmlns:dms="http://schemas.microsoft.com/office/2006/documentManagement/types" targetNamespace="389bb6c7-bd0d-435e-8de8-78ec90b709d3" elementFormDefault="qualified">
    <xsd:import namespace="http://schemas.microsoft.com/office/2006/documentManagement/types"/>
    <xsd:element name="Document_x0020_Number" ma:index="8" nillable="true" ma:displayName="Document Number" ma:internalName="Document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_x0020_Number xmlns="389bb6c7-bd0d-435e-8de8-78ec90b709d3">UNEP/OzL.Pro/ExCom/63/7</Document_x0020_Number>
  </documentManagement>
</p:properties>
</file>

<file path=customXml/itemProps1.xml><?xml version="1.0" encoding="utf-8"?>
<ds:datastoreItem xmlns:ds="http://schemas.openxmlformats.org/officeDocument/2006/customXml" ds:itemID="{0C9B4254-F0A8-40BC-9FEB-B4142976A04C}"/>
</file>

<file path=customXml/itemProps2.xml><?xml version="1.0" encoding="utf-8"?>
<ds:datastoreItem xmlns:ds="http://schemas.openxmlformats.org/officeDocument/2006/customXml" ds:itemID="{3609E78F-6C56-4F2A-B96E-BAFAAEB38B59}"/>
</file>

<file path=customXml/itemProps3.xml><?xml version="1.0" encoding="utf-8"?>
<ds:datastoreItem xmlns:ds="http://schemas.openxmlformats.org/officeDocument/2006/customXml" ds:itemID="{580C71FA-CAA9-4B69-AB4E-142FC34F51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Submitted</vt:lpstr>
      <vt:lpstr>Adjusted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 Consolidated 2011-2014 business Plan of the Multilateral Fund</dc:title>
  <dc:creator/>
  <cp:lastModifiedBy>Fujitsu</cp:lastModifiedBy>
  <dcterms:created xsi:type="dcterms:W3CDTF">2011-02-23T15:07:13Z</dcterms:created>
  <dcterms:modified xsi:type="dcterms:W3CDTF">2011-03-03T23:45:12Z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0x0101008A5693004FE5FA48A8790D3E64E8716F</vt:lpwstr>
  </property>
</Properties>
</file>